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95" windowHeight="4815" activeTab="0"/>
  </bookViews>
  <sheets>
    <sheet name="ПЕРЕЧЕНЬ не вх в сост бесплатн." sheetId="1" r:id="rId1"/>
  </sheets>
  <definedNames/>
  <calcPr fullCalcOnLoad="1"/>
</workbook>
</file>

<file path=xl/sharedStrings.xml><?xml version="1.0" encoding="utf-8"?>
<sst xmlns="http://schemas.openxmlformats.org/spreadsheetml/2006/main" count="252" uniqueCount="193">
  <si>
    <t>Условие выполнения работ</t>
  </si>
  <si>
    <t>Норма времени, чел.-мин</t>
  </si>
  <si>
    <t>1 услуга</t>
  </si>
  <si>
    <t>1 блюдо</t>
  </si>
  <si>
    <t>до 200 м</t>
  </si>
  <si>
    <t>свыше 200 м</t>
  </si>
  <si>
    <t>1 шт.</t>
  </si>
  <si>
    <t>стул</t>
  </si>
  <si>
    <t>1 пог.м</t>
  </si>
  <si>
    <t>1 кормление</t>
  </si>
  <si>
    <t>для проживающих в жилых помещениях с центральным водоснабжением</t>
  </si>
  <si>
    <t>для проживающих в жилых помещениях без центрального водоснабжения</t>
  </si>
  <si>
    <t>Наименование услуги</t>
  </si>
  <si>
    <t>1. Социально-бытовые услуги:</t>
  </si>
  <si>
    <t>1.1. оказание помощи в смене нательного белья на дому у заказчика</t>
  </si>
  <si>
    <t>весом</t>
  </si>
  <si>
    <t>до 7 кг</t>
  </si>
  <si>
    <t>дверь</t>
  </si>
  <si>
    <t>подоконник</t>
  </si>
  <si>
    <t>шкаф секционный полированный</t>
  </si>
  <si>
    <t>стол</t>
  </si>
  <si>
    <t>письменный</t>
  </si>
  <si>
    <t>телефонный, журнальный</t>
  </si>
  <si>
    <t>книжная полка</t>
  </si>
  <si>
    <t>стена</t>
  </si>
  <si>
    <t>потолок</t>
  </si>
  <si>
    <t>на газовой или электроплите</t>
  </si>
  <si>
    <t>в СВЧ печи</t>
  </si>
  <si>
    <t>1 м ряда книг</t>
  </si>
  <si>
    <t>без просушивания</t>
  </si>
  <si>
    <t>1 полка</t>
  </si>
  <si>
    <t>с развешиванием для просушивания на воздухе</t>
  </si>
  <si>
    <t>с размораживанием</t>
  </si>
  <si>
    <t>без размораживания</t>
  </si>
  <si>
    <t>при централизованном водоснабжении без кипячения</t>
  </si>
  <si>
    <t>1 кг</t>
  </si>
  <si>
    <t>с кипячением</t>
  </si>
  <si>
    <t>при отсутствии централизованного водоснабжения без кипячения</t>
  </si>
  <si>
    <t>ручной пилой</t>
  </si>
  <si>
    <t>бензопилой</t>
  </si>
  <si>
    <t>топором</t>
  </si>
  <si>
    <t>с применением клиньев</t>
  </si>
  <si>
    <t>до 10 м</t>
  </si>
  <si>
    <t>до 20 м</t>
  </si>
  <si>
    <t>свыше 20 м</t>
  </si>
  <si>
    <t>томаты, огурцы, 3-литровая тара</t>
  </si>
  <si>
    <t>10 кг</t>
  </si>
  <si>
    <t>перец, литровая тара</t>
  </si>
  <si>
    <t>ягоды</t>
  </si>
  <si>
    <t>5 кг</t>
  </si>
  <si>
    <t>яблоки</t>
  </si>
  <si>
    <t>вишни</t>
  </si>
  <si>
    <t>сливы</t>
  </si>
  <si>
    <t>2. Услуги по выполнению сельскохозяйственных работ:</t>
  </si>
  <si>
    <t>2.1. уборка картофеля:</t>
  </si>
  <si>
    <t>2.1.1. выборка картофеля из рядов после подпашки</t>
  </si>
  <si>
    <t>100 кг</t>
  </si>
  <si>
    <t>2.1.2. копание картофеля лопатой с отноской на расстояние до 20 м</t>
  </si>
  <si>
    <t>2.1.3. переноска картофеля в корзинах, ведрах на расстояние</t>
  </si>
  <si>
    <t>до 15 м</t>
  </si>
  <si>
    <t>до 30 м</t>
  </si>
  <si>
    <t>2.2. переборка лука перед посадкой и обрезка</t>
  </si>
  <si>
    <t>2.3. пасынкование растений</t>
  </si>
  <si>
    <t>100 шт.</t>
  </si>
  <si>
    <t>2.4. обрезание, подвязывание к опоре овощных культур (растений)</t>
  </si>
  <si>
    <t>томаты</t>
  </si>
  <si>
    <t>огурцы</t>
  </si>
  <si>
    <t>перец</t>
  </si>
  <si>
    <t>2.5. уборка с/х культур:</t>
  </si>
  <si>
    <t>2.5.1. уборка</t>
  </si>
  <si>
    <t>моркови</t>
  </si>
  <si>
    <t>свеклы</t>
  </si>
  <si>
    <t>томатов</t>
  </si>
  <si>
    <t>капусты</t>
  </si>
  <si>
    <t>огурцов</t>
  </si>
  <si>
    <t>лука</t>
  </si>
  <si>
    <t>чеснока</t>
  </si>
  <si>
    <t>редиса</t>
  </si>
  <si>
    <t>2.5.2. выборка укропа, салата, петрушки</t>
  </si>
  <si>
    <t>2.6. сбор урожая с плодовых деревьев и кустарников</t>
  </si>
  <si>
    <t>крыжовника, облепихи</t>
  </si>
  <si>
    <t>смородины</t>
  </si>
  <si>
    <t>яблок, груш</t>
  </si>
  <si>
    <t>2.7. вынос сорняков после уборки овощных культур</t>
  </si>
  <si>
    <t>до 50 м</t>
  </si>
  <si>
    <t>10 шт.</t>
  </si>
  <si>
    <t>летники</t>
  </si>
  <si>
    <t>луковичные</t>
  </si>
  <si>
    <t>до 50 мм</t>
  </si>
  <si>
    <t>свыше 50 мм</t>
  </si>
  <si>
    <t>1.2. мытье с помощью моющих средств</t>
  </si>
  <si>
    <t>1.3. разогрев пищи</t>
  </si>
  <si>
    <t>1.4. оказание помощи в приеме пищи (кормлении) на дому у заказчика</t>
  </si>
  <si>
    <t>1.5. мытье посуды</t>
  </si>
  <si>
    <t>1.6. очистка с помощью моющих средств унитазов</t>
  </si>
  <si>
    <t>1.7. чистка и уборка туалета, расположенного на улице</t>
  </si>
  <si>
    <t>1.8. вынос приспособлений для туалета</t>
  </si>
  <si>
    <t>1.9. очистка книг от пыли с выборкой их из шкафов и полок, с последующей расстановкой на место</t>
  </si>
  <si>
    <t>1.10. чистка зеркал</t>
  </si>
  <si>
    <t>1.11. чистка кафельной плитки</t>
  </si>
  <si>
    <t>1.12. сортировка и уборка вещей в шкафу (шкафная полка)</t>
  </si>
  <si>
    <t>1.13. мытье противомоскитной сетки на окнах</t>
  </si>
  <si>
    <t>1.14. мытье решеток на окнах</t>
  </si>
  <si>
    <t>1.15. мытье (чистка) холодильника внутри и снаружи</t>
  </si>
  <si>
    <t>1.16. мытье отопительных батарей</t>
  </si>
  <si>
    <t>1.17. услуги по регулярной стирке, сушке, глажению постельного белья, одежды на дому у заказчика</t>
  </si>
  <si>
    <t>1.18. разовая очистка придомовой территории от снега после сильного снегопада</t>
  </si>
  <si>
    <t>1.19. распиловка дровяного долготья на заданную длину</t>
  </si>
  <si>
    <t>1.20. распиловка отходов лесоматериалов на дрова бензопилой</t>
  </si>
  <si>
    <t>1.21. колка дров</t>
  </si>
  <si>
    <t>1.22. укладка дров</t>
  </si>
  <si>
    <t>1.23. уход за комнатными растениями (в горшках)</t>
  </si>
  <si>
    <t>1.24. заготовка фруктов и овощей на зиму:</t>
  </si>
  <si>
    <t>1.24.1. консервирование овощей</t>
  </si>
  <si>
    <t>1.24.2. квашение капусты</t>
  </si>
  <si>
    <t>1.24.3. консервирование ягод и фруктов (компоты) в банки стеклянные</t>
  </si>
  <si>
    <t>1.24.4. приготовление варенья</t>
  </si>
  <si>
    <t>1.24.5. приготовление соков из фруктов, ягод, овощей с помощью соковыжималки</t>
  </si>
  <si>
    <t>2.8.1. побелка деревьев известью</t>
  </si>
  <si>
    <t>2.8.2. подкормка деревьев, кустарников</t>
  </si>
  <si>
    <t>2.8.3. посадка кустарников</t>
  </si>
  <si>
    <t>2.8.4. посадка цветов</t>
  </si>
  <si>
    <t>2.8. уход за садовыми деревьями, кустарниками, цветниками:</t>
  </si>
  <si>
    <t>2.8.5. обработка цветочных клумб гербицидами</t>
  </si>
  <si>
    <t>2.8.6. закраска срезов диаметром</t>
  </si>
  <si>
    <t>3.Ремонтно-строительные работы:</t>
  </si>
  <si>
    <t>3.1. установка автономного пожарного извещателя</t>
  </si>
  <si>
    <t>5. Ремонт швейных изделий</t>
  </si>
  <si>
    <t>Тариф руб.</t>
  </si>
  <si>
    <t>без НДС</t>
  </si>
  <si>
    <t>с НДС</t>
  </si>
  <si>
    <t>2 рукава</t>
  </si>
  <si>
    <t>1 карман</t>
  </si>
  <si>
    <t>1 борт</t>
  </si>
  <si>
    <t>1 изделие</t>
  </si>
  <si>
    <t>В нижней части рукавов</t>
  </si>
  <si>
    <t>В верхней части спинки</t>
  </si>
  <si>
    <t>В верхней части рукавов</t>
  </si>
  <si>
    <t>По низу изделия</t>
  </si>
  <si>
    <t>Подкладку рукавов полностью</t>
  </si>
  <si>
    <t>Полностью подкладку изделия (без обработки внутренних карманов и замены подкладки рукавов)</t>
  </si>
  <si>
    <t>1 брюки</t>
  </si>
  <si>
    <t>10 см</t>
  </si>
  <si>
    <t>До 20 см</t>
  </si>
  <si>
    <t>1 молния</t>
  </si>
  <si>
    <t>21-50 см</t>
  </si>
  <si>
    <t>Свыше 50см</t>
  </si>
  <si>
    <t>1м2</t>
  </si>
  <si>
    <t>1 м2</t>
  </si>
  <si>
    <t>10 предметов</t>
  </si>
  <si>
    <t>10 м2</t>
  </si>
  <si>
    <t>1 скл.м3</t>
  </si>
  <si>
    <t>1скл.м3</t>
  </si>
  <si>
    <t>3л</t>
  </si>
  <si>
    <t>2 рукова</t>
  </si>
  <si>
    <t>1дм2</t>
  </si>
  <si>
    <t>5.1. Изменение длины рукавов, а также ширины, не выпарывая их из пройм</t>
  </si>
  <si>
    <t>5.2. Изменение ширины рукавов с выпарыванием их частично из пройм</t>
  </si>
  <si>
    <t>5.3. Замена внутреннего кармана в женских изделиях</t>
  </si>
  <si>
    <t xml:space="preserve">5.4. Замена внутреннего кармана в мужских  </t>
  </si>
  <si>
    <t>5.5. Отремонтировать один борт от лацкана до низа</t>
  </si>
  <si>
    <t>5.6. Расшить или отделать изделие планкой (надставкой) по бортам</t>
  </si>
  <si>
    <t>5.7.Окантовка части борта на участке петель с выполнением работ по выкройке полоски</t>
  </si>
  <si>
    <t>5.8. Окантовать низ изделия или ликвидировать складку или шлицу внизу изделия</t>
  </si>
  <si>
    <t>5.9. Изменение или выравнивание изделия без шлицы за счет припуска</t>
  </si>
  <si>
    <t>5.10. Удлинить или отделать изделие по низу за счет надставки с прямой или скругленной линией притачивания</t>
  </si>
  <si>
    <t>5.11. Удлинить изделие за счет вставки по талии или по низу</t>
  </si>
  <si>
    <t>5.12. Заменить подкладки</t>
  </si>
  <si>
    <t>5.13. Ремонт вытертого края застежки или переделка застежки с петлями и пуговицами на застежку «молния»</t>
  </si>
  <si>
    <t>5.14. Заменить «молнии» в застежке</t>
  </si>
  <si>
    <t>5.15. Заменить подкладку или приклад пояса, или корсажную ленту</t>
  </si>
  <si>
    <t>5.16. Отремонтировать или сделать новый карман</t>
  </si>
  <si>
    <t>5.17. Отремонтировать низ брюк с манжетами или без манжет за счет обтачки или заменить старые манжеты новыми с подбором материала</t>
  </si>
  <si>
    <t>5.18. Обметать шов</t>
  </si>
  <si>
    <t>5.19. Стачать распоровшийся шов или ткань или подшить распоровшийся участок</t>
  </si>
  <si>
    <t>5.20. Заменить или втачать</t>
  </si>
  <si>
    <t>5.21. Заштопать порванный участок изделия, подкладывая ткань с изнанки</t>
  </si>
  <si>
    <t>5.22. Выутюжить пиджак, жакет, куртку, брюки, жилет верхней одежды</t>
  </si>
  <si>
    <t>5.23. Пошив наволочки</t>
  </si>
  <si>
    <t>5.25. Пошив пододеяльник</t>
  </si>
  <si>
    <t>5.26. Пошив полотенца</t>
  </si>
  <si>
    <t>5.24. Пошив простыни</t>
  </si>
  <si>
    <t>1.13.1. мытье окон (стекол и оконных переплетов, протирание подоконников, очистка оконных рам от бумаги)</t>
  </si>
  <si>
    <t>мытье легкодоступных</t>
  </si>
  <si>
    <t>мытье труднодоступных</t>
  </si>
  <si>
    <t>мытье сильно загрезненных легкодоступных</t>
  </si>
  <si>
    <t>мытье сильно загрезненных труднодоступных</t>
  </si>
  <si>
    <t>без утепления и проклейки</t>
  </si>
  <si>
    <t xml:space="preserve">Заведующая отделение срочного социального обслуживания </t>
  </si>
  <si>
    <t>С.Н. Тарлецкая</t>
  </si>
  <si>
    <t>ПРЕЙСКУРАНТ ЦЕН</t>
  </si>
  <si>
    <t xml:space="preserve"> НА ПЕРЕЧЕНЬ  ПЛАТНЫХ УСЛУГ НАСЕЛЕНИЮ, НЕ ВХОДЯЩИХ В ПЕРЕЧЕНЬ БЕСПЛАТНЫХ ОБЩЕДОСТУПНЫХ СОЦИАЛЬНЫХ УСЛУГ</t>
  </si>
  <si>
    <t>С 01 ФЕВРАЛЯ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</si>
</sst>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4" fillId="0" borderId="0" xfId="0" applyFont="1" applyBorder="1" applyAlignment="1">
      <alignment/>
    </xf>
    <xf numFmtId="2" fontId="29" fillId="0" borderId="0" xfId="42" applyNumberFormat="1" applyAlignment="1" applyProtection="1">
      <alignment/>
      <protection/>
    </xf>
    <xf numFmtId="176" fontId="43" fillId="0" borderId="10" xfId="0" applyNumberFormat="1" applyFont="1" applyBorder="1" applyAlignment="1">
      <alignment horizontal="center" wrapText="1"/>
    </xf>
    <xf numFmtId="176" fontId="43" fillId="0" borderId="10" xfId="0" applyNumberFormat="1" applyFont="1" applyBorder="1" applyAlignment="1">
      <alignment horizontal="center"/>
    </xf>
    <xf numFmtId="176" fontId="43" fillId="0" borderId="10" xfId="0" applyNumberFormat="1" applyFont="1" applyBorder="1" applyAlignment="1">
      <alignment wrapText="1"/>
    </xf>
    <xf numFmtId="176" fontId="43" fillId="0" borderId="10" xfId="0" applyNumberFormat="1" applyFont="1" applyBorder="1" applyAlignment="1">
      <alignment horizontal="justify" vertical="top" wrapText="1"/>
    </xf>
    <xf numFmtId="176" fontId="43" fillId="0" borderId="10" xfId="0" applyNumberFormat="1" applyFont="1" applyBorder="1" applyAlignment="1">
      <alignment horizontal="center" vertical="top" wrapText="1"/>
    </xf>
    <xf numFmtId="176" fontId="43" fillId="33" borderId="11" xfId="0" applyNumberFormat="1" applyFont="1" applyFill="1" applyBorder="1" applyAlignment="1">
      <alignment vertical="top" wrapText="1"/>
    </xf>
    <xf numFmtId="176" fontId="43" fillId="33" borderId="12" xfId="0" applyNumberFormat="1" applyFont="1" applyFill="1" applyBorder="1" applyAlignment="1">
      <alignment vertical="top" wrapText="1"/>
    </xf>
    <xf numFmtId="176" fontId="43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176" fontId="43" fillId="0" borderId="10" xfId="0" applyNumberFormat="1" applyFont="1" applyBorder="1" applyAlignment="1">
      <alignment horizontal="center" vertical="center"/>
    </xf>
    <xf numFmtId="176" fontId="43" fillId="34" borderId="10" xfId="0" applyNumberFormat="1" applyFont="1" applyFill="1" applyBorder="1" applyAlignment="1">
      <alignment horizontal="center"/>
    </xf>
    <xf numFmtId="176" fontId="43" fillId="35" borderId="10" xfId="0" applyNumberFormat="1" applyFont="1" applyFill="1" applyBorder="1" applyAlignment="1">
      <alignment horizontal="center"/>
    </xf>
    <xf numFmtId="176" fontId="43" fillId="0" borderId="11" xfId="0" applyNumberFormat="1" applyFont="1" applyBorder="1" applyAlignment="1">
      <alignment horizontal="center" vertical="top" wrapText="1"/>
    </xf>
    <xf numFmtId="176" fontId="43" fillId="0" borderId="14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0" xfId="0" applyFont="1" applyBorder="1" applyAlignment="1">
      <alignment horizontal="center" wrapText="1"/>
    </xf>
    <xf numFmtId="176" fontId="43" fillId="0" borderId="15" xfId="0" applyNumberFormat="1" applyFont="1" applyBorder="1" applyAlignment="1">
      <alignment horizontal="center" wrapText="1"/>
    </xf>
    <xf numFmtId="176" fontId="43" fillId="0" borderId="16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176" fontId="43" fillId="33" borderId="15" xfId="0" applyNumberFormat="1" applyFont="1" applyFill="1" applyBorder="1" applyAlignment="1">
      <alignment vertical="top" wrapText="1"/>
    </xf>
    <xf numFmtId="176" fontId="43" fillId="33" borderId="16" xfId="0" applyNumberFormat="1" applyFont="1" applyFill="1" applyBorder="1" applyAlignment="1">
      <alignment vertical="top" wrapText="1"/>
    </xf>
    <xf numFmtId="176" fontId="43" fillId="33" borderId="17" xfId="0" applyNumberFormat="1" applyFont="1" applyFill="1" applyBorder="1" applyAlignment="1">
      <alignment vertical="top" wrapText="1"/>
    </xf>
    <xf numFmtId="176" fontId="43" fillId="0" borderId="18" xfId="0" applyNumberFormat="1" applyFont="1" applyBorder="1" applyAlignment="1">
      <alignment horizontal="center" vertical="top" wrapText="1"/>
    </xf>
    <xf numFmtId="176" fontId="43" fillId="0" borderId="19" xfId="0" applyNumberFormat="1" applyFont="1" applyBorder="1" applyAlignment="1">
      <alignment horizontal="center" vertical="top" wrapText="1"/>
    </xf>
    <xf numFmtId="176" fontId="43" fillId="0" borderId="20" xfId="0" applyNumberFormat="1" applyFont="1" applyBorder="1" applyAlignment="1">
      <alignment horizontal="center" vertical="top" wrapText="1"/>
    </xf>
    <xf numFmtId="176" fontId="43" fillId="0" borderId="21" xfId="0" applyNumberFormat="1" applyFont="1" applyBorder="1" applyAlignment="1">
      <alignment horizontal="center" vertical="top" wrapText="1"/>
    </xf>
    <xf numFmtId="176" fontId="43" fillId="0" borderId="15" xfId="0" applyNumberFormat="1" applyFont="1" applyBorder="1" applyAlignment="1">
      <alignment horizontal="center" vertical="top" wrapText="1"/>
    </xf>
    <xf numFmtId="176" fontId="43" fillId="0" borderId="17" xfId="0" applyNumberFormat="1" applyFont="1" applyBorder="1" applyAlignment="1">
      <alignment horizontal="center" vertical="top" wrapText="1"/>
    </xf>
    <xf numFmtId="176" fontId="43" fillId="0" borderId="16" xfId="0" applyNumberFormat="1" applyFont="1" applyBorder="1" applyAlignment="1">
      <alignment horizontal="center" vertical="top" wrapText="1"/>
    </xf>
    <xf numFmtId="176" fontId="43" fillId="0" borderId="10" xfId="0" applyNumberFormat="1" applyFont="1" applyBorder="1" applyAlignment="1">
      <alignment horizontal="center" vertical="top" wrapText="1"/>
    </xf>
    <xf numFmtId="176" fontId="43" fillId="0" borderId="10" xfId="0" applyNumberFormat="1" applyFont="1" applyBorder="1" applyAlignment="1">
      <alignment horizontal="justify" vertical="top" wrapText="1"/>
    </xf>
    <xf numFmtId="176" fontId="0" fillId="0" borderId="10" xfId="0" applyNumberFormat="1" applyFont="1" applyBorder="1" applyAlignment="1">
      <alignment vertical="top" wrapText="1"/>
    </xf>
    <xf numFmtId="176" fontId="43" fillId="0" borderId="11" xfId="0" applyNumberFormat="1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47" fillId="0" borderId="11" xfId="0" applyNumberFormat="1" applyFont="1" applyBorder="1" applyAlignment="1">
      <alignment wrapText="1"/>
    </xf>
    <xf numFmtId="176" fontId="47" fillId="0" borderId="12" xfId="0" applyNumberFormat="1" applyFont="1" applyBorder="1" applyAlignment="1">
      <alignment wrapText="1"/>
    </xf>
    <xf numFmtId="176" fontId="0" fillId="0" borderId="12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43" fillId="0" borderId="17" xfId="0" applyNumberFormat="1" applyFont="1" applyBorder="1" applyAlignment="1">
      <alignment horizontal="center" wrapText="1"/>
    </xf>
    <xf numFmtId="176" fontId="43" fillId="33" borderId="11" xfId="0" applyNumberFormat="1" applyFont="1" applyFill="1" applyBorder="1" applyAlignment="1">
      <alignment wrapText="1"/>
    </xf>
    <xf numFmtId="176" fontId="43" fillId="33" borderId="12" xfId="0" applyNumberFormat="1" applyFont="1" applyFill="1" applyBorder="1" applyAlignment="1">
      <alignment wrapText="1"/>
    </xf>
    <xf numFmtId="176" fontId="0" fillId="33" borderId="12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43" fillId="33" borderId="11" xfId="0" applyNumberFormat="1" applyFont="1" applyFill="1" applyBorder="1" applyAlignment="1">
      <alignment vertical="top" wrapText="1"/>
    </xf>
    <xf numFmtId="176" fontId="43" fillId="33" borderId="12" xfId="0" applyNumberFormat="1" applyFont="1" applyFill="1" applyBorder="1" applyAlignment="1">
      <alignment vertical="top" wrapText="1"/>
    </xf>
    <xf numFmtId="176" fontId="0" fillId="33" borderId="14" xfId="0" applyNumberFormat="1" applyFill="1" applyBorder="1" applyAlignment="1">
      <alignment wrapText="1"/>
    </xf>
    <xf numFmtId="176" fontId="43" fillId="0" borderId="11" xfId="0" applyNumberFormat="1" applyFont="1" applyBorder="1" applyAlignment="1">
      <alignment vertical="top" wrapText="1"/>
    </xf>
    <xf numFmtId="176" fontId="43" fillId="0" borderId="12" xfId="0" applyNumberFormat="1" applyFont="1" applyBorder="1" applyAlignment="1">
      <alignment vertical="top" wrapText="1"/>
    </xf>
    <xf numFmtId="176" fontId="0" fillId="0" borderId="14" xfId="0" applyNumberForma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176" fontId="43" fillId="0" borderId="22" xfId="0" applyNumberFormat="1" applyFont="1" applyBorder="1" applyAlignment="1">
      <alignment horizontal="center" vertical="top" wrapText="1"/>
    </xf>
    <xf numFmtId="176" fontId="43" fillId="0" borderId="23" xfId="0" applyNumberFormat="1" applyFont="1" applyBorder="1" applyAlignment="1">
      <alignment horizontal="center" vertical="top" wrapText="1"/>
    </xf>
    <xf numFmtId="176" fontId="47" fillId="0" borderId="11" xfId="0" applyNumberFormat="1" applyFont="1" applyBorder="1" applyAlignment="1">
      <alignment vertical="top" wrapText="1"/>
    </xf>
    <xf numFmtId="176" fontId="33" fillId="0" borderId="12" xfId="0" applyNumberFormat="1" applyFont="1" applyBorder="1" applyAlignment="1">
      <alignment wrapText="1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43" fillId="0" borderId="15" xfId="0" applyNumberFormat="1" applyFont="1" applyBorder="1" applyAlignment="1">
      <alignment horizontal="center" vertical="center" wrapText="1"/>
    </xf>
    <xf numFmtId="176" fontId="43" fillId="0" borderId="16" xfId="0" applyNumberFormat="1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vertical="top" wrapText="1"/>
    </xf>
    <xf numFmtId="176" fontId="43" fillId="0" borderId="24" xfId="0" applyNumberFormat="1" applyFont="1" applyBorder="1" applyAlignment="1">
      <alignment vertical="top" wrapText="1"/>
    </xf>
    <xf numFmtId="176" fontId="0" fillId="0" borderId="19" xfId="0" applyNumberFormat="1" applyBorder="1" applyAlignment="1">
      <alignment wrapText="1"/>
    </xf>
    <xf numFmtId="176" fontId="43" fillId="0" borderId="10" xfId="0" applyNumberFormat="1" applyFont="1" applyBorder="1" applyAlignment="1">
      <alignment horizontal="center" wrapText="1"/>
    </xf>
    <xf numFmtId="176" fontId="43" fillId="0" borderId="20" xfId="0" applyNumberFormat="1" applyFont="1" applyBorder="1" applyAlignment="1">
      <alignment vertical="top" wrapText="1"/>
    </xf>
    <xf numFmtId="176" fontId="43" fillId="0" borderId="13" xfId="0" applyNumberFormat="1" applyFont="1" applyBorder="1" applyAlignment="1">
      <alignment vertical="top" wrapText="1"/>
    </xf>
    <xf numFmtId="176" fontId="0" fillId="0" borderId="21" xfId="0" applyNumberFormat="1" applyBorder="1" applyAlignment="1">
      <alignment wrapText="1"/>
    </xf>
    <xf numFmtId="0" fontId="43" fillId="0" borderId="1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6" fontId="43" fillId="0" borderId="10" xfId="0" applyNumberFormat="1" applyFont="1" applyBorder="1" applyAlignment="1">
      <alignment vertical="top" wrapText="1"/>
    </xf>
    <xf numFmtId="176" fontId="43" fillId="0" borderId="18" xfId="0" applyNumberFormat="1" applyFont="1" applyBorder="1" applyAlignment="1">
      <alignment horizontal="justify" vertical="top" wrapText="1"/>
    </xf>
    <xf numFmtId="176" fontId="0" fillId="0" borderId="19" xfId="0" applyNumberFormat="1" applyBorder="1" applyAlignment="1">
      <alignment vertical="top" wrapText="1"/>
    </xf>
    <xf numFmtId="176" fontId="0" fillId="0" borderId="22" xfId="0" applyNumberFormat="1" applyBorder="1" applyAlignment="1">
      <alignment vertical="top" wrapText="1"/>
    </xf>
    <xf numFmtId="176" fontId="0" fillId="0" borderId="23" xfId="0" applyNumberFormat="1" applyBorder="1" applyAlignment="1">
      <alignment vertical="top" wrapText="1"/>
    </xf>
    <xf numFmtId="176" fontId="0" fillId="0" borderId="20" xfId="0" applyNumberFormat="1" applyBorder="1" applyAlignment="1">
      <alignment vertical="top" wrapText="1"/>
    </xf>
    <xf numFmtId="176" fontId="0" fillId="0" borderId="21" xfId="0" applyNumberFormat="1" applyBorder="1" applyAlignment="1">
      <alignment vertical="top" wrapText="1"/>
    </xf>
    <xf numFmtId="176" fontId="0" fillId="0" borderId="10" xfId="0" applyNumberFormat="1" applyFont="1" applyBorder="1" applyAlignment="1">
      <alignment/>
    </xf>
    <xf numFmtId="176" fontId="43" fillId="0" borderId="19" xfId="0" applyNumberFormat="1" applyFont="1" applyBorder="1" applyAlignment="1">
      <alignment horizontal="justify" vertical="top" wrapText="1"/>
    </xf>
    <xf numFmtId="176" fontId="0" fillId="0" borderId="20" xfId="0" applyNumberFormat="1" applyBorder="1" applyAlignment="1">
      <alignment horizontal="justify" vertical="top" wrapText="1"/>
    </xf>
    <xf numFmtId="176" fontId="43" fillId="0" borderId="21" xfId="0" applyNumberFormat="1" applyFont="1" applyBorder="1" applyAlignment="1">
      <alignment horizontal="justify" vertical="top" wrapText="1"/>
    </xf>
    <xf numFmtId="176" fontId="47" fillId="0" borderId="12" xfId="0" applyNumberFormat="1" applyFont="1" applyBorder="1" applyAlignment="1">
      <alignment vertical="top" wrapText="1"/>
    </xf>
    <xf numFmtId="176" fontId="0" fillId="0" borderId="12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right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62"/>
  <sheetViews>
    <sheetView tabSelected="1" zoomScalePageLayoutView="0" workbookViewId="0" topLeftCell="A1">
      <selection activeCell="G15" sqref="G15:H15"/>
    </sheetView>
  </sheetViews>
  <sheetFormatPr defaultColWidth="9.140625" defaultRowHeight="15"/>
  <cols>
    <col min="1" max="1" width="22.00390625" style="0" customWidth="1"/>
    <col min="2" max="2" width="5.57421875" style="0" customWidth="1"/>
    <col min="3" max="3" width="5.7109375" style="0" customWidth="1"/>
    <col min="4" max="4" width="24.140625" style="0" customWidth="1"/>
    <col min="5" max="5" width="12.140625" style="0" customWidth="1"/>
    <col min="6" max="6" width="14.00390625" style="0" customWidth="1"/>
    <col min="7" max="7" width="5.00390625" style="0" hidden="1" customWidth="1"/>
    <col min="8" max="8" width="11.7109375" style="0" customWidth="1"/>
    <col min="9" max="9" width="12.28125" style="0" customWidth="1"/>
    <col min="10" max="10" width="0.13671875" style="0" customWidth="1"/>
    <col min="11" max="11" width="14.7109375" style="0" customWidth="1"/>
  </cols>
  <sheetData>
    <row r="1" spans="1:10" ht="15.75">
      <c r="A1" s="5"/>
      <c r="B1" s="5"/>
      <c r="C1" s="5"/>
      <c r="D1" s="5"/>
      <c r="E1" s="5"/>
      <c r="F1" s="5"/>
      <c r="G1" s="5"/>
      <c r="H1" s="5"/>
      <c r="I1" s="5"/>
      <c r="J1" s="3"/>
    </row>
    <row r="2" spans="1:10" ht="24" customHeight="1">
      <c r="A2" s="5"/>
      <c r="B2" s="31" t="s">
        <v>190</v>
      </c>
      <c r="C2" s="31"/>
      <c r="D2" s="31"/>
      <c r="E2" s="30"/>
      <c r="F2" s="30"/>
      <c r="G2" s="5"/>
      <c r="H2" s="5"/>
      <c r="I2" s="5"/>
      <c r="J2" s="3"/>
    </row>
    <row r="3" spans="1:10" ht="15" customHeight="1">
      <c r="A3" s="29" t="s">
        <v>191</v>
      </c>
      <c r="B3" s="30"/>
      <c r="C3" s="30"/>
      <c r="D3" s="30"/>
      <c r="E3" s="30"/>
      <c r="F3" s="30"/>
      <c r="G3" s="30"/>
      <c r="H3" s="30"/>
      <c r="I3" s="5"/>
      <c r="J3" s="3"/>
    </row>
    <row r="4" spans="1:10" ht="15.75" customHeight="1">
      <c r="A4" s="30"/>
      <c r="B4" s="30"/>
      <c r="C4" s="30"/>
      <c r="D4" s="30"/>
      <c r="E4" s="30"/>
      <c r="F4" s="30"/>
      <c r="G4" s="30"/>
      <c r="H4" s="30"/>
      <c r="I4" s="5"/>
      <c r="J4" s="3"/>
    </row>
    <row r="5" spans="1:10" ht="15">
      <c r="A5" s="24" t="s">
        <v>192</v>
      </c>
      <c r="B5" s="24"/>
      <c r="C5" s="24"/>
      <c r="D5" s="24"/>
      <c r="E5" s="24"/>
      <c r="F5" s="24"/>
      <c r="G5" s="24"/>
      <c r="H5" s="25"/>
      <c r="I5" s="25"/>
      <c r="J5" s="3"/>
    </row>
    <row r="6" spans="1:10" ht="2.25" customHeight="1">
      <c r="A6" s="24"/>
      <c r="B6" s="24"/>
      <c r="C6" s="24"/>
      <c r="D6" s="24"/>
      <c r="E6" s="24"/>
      <c r="F6" s="24"/>
      <c r="G6" s="24"/>
      <c r="H6" s="25"/>
      <c r="I6" s="25"/>
      <c r="J6" s="3"/>
    </row>
    <row r="7" spans="1:10" ht="9.75" customHeight="1" hidden="1">
      <c r="A7" s="26"/>
      <c r="B7" s="26"/>
      <c r="C7" s="26"/>
      <c r="D7" s="26"/>
      <c r="E7" s="26"/>
      <c r="F7" s="26"/>
      <c r="G7" s="26"/>
      <c r="H7" s="25"/>
      <c r="I7" s="25"/>
      <c r="J7" s="3"/>
    </row>
    <row r="8" spans="1:10" ht="15.75">
      <c r="A8" s="6"/>
      <c r="B8" s="6"/>
      <c r="C8" s="6"/>
      <c r="D8" s="6"/>
      <c r="E8" s="6"/>
      <c r="F8" s="6"/>
      <c r="G8" s="6"/>
      <c r="H8" s="5"/>
      <c r="I8" s="5"/>
      <c r="J8" s="3"/>
    </row>
    <row r="9" spans="1:10" ht="15.75">
      <c r="A9" s="6"/>
      <c r="B9" s="6"/>
      <c r="C9" s="6"/>
      <c r="D9" s="6"/>
      <c r="E9" s="6"/>
      <c r="F9" s="8"/>
      <c r="G9" s="6"/>
      <c r="H9" s="9">
        <v>0.07</v>
      </c>
      <c r="I9" s="5"/>
      <c r="J9" s="3"/>
    </row>
    <row r="10" spans="1:9" ht="31.5" customHeight="1">
      <c r="A10" s="87" t="s">
        <v>12</v>
      </c>
      <c r="B10" s="88"/>
      <c r="C10" s="88"/>
      <c r="D10" s="89"/>
      <c r="E10" s="70" t="s">
        <v>0</v>
      </c>
      <c r="F10" s="62" t="s">
        <v>1</v>
      </c>
      <c r="G10" s="62" t="s">
        <v>128</v>
      </c>
      <c r="H10" s="63"/>
      <c r="I10" s="63"/>
    </row>
    <row r="11" spans="1:9" ht="15">
      <c r="A11" s="90"/>
      <c r="B11" s="91"/>
      <c r="C11" s="91"/>
      <c r="D11" s="92"/>
      <c r="E11" s="71"/>
      <c r="F11" s="62"/>
      <c r="G11" s="64" t="s">
        <v>129</v>
      </c>
      <c r="H11" s="65"/>
      <c r="I11" s="7" t="s">
        <v>130</v>
      </c>
    </row>
    <row r="12" spans="1:9" ht="15">
      <c r="A12" s="66">
        <v>1</v>
      </c>
      <c r="B12" s="93"/>
      <c r="C12" s="93"/>
      <c r="D12" s="67"/>
      <c r="E12" s="2">
        <v>2</v>
      </c>
      <c r="F12" s="1">
        <v>3</v>
      </c>
      <c r="G12" s="66">
        <v>4</v>
      </c>
      <c r="H12" s="67"/>
      <c r="I12" s="4">
        <v>5</v>
      </c>
    </row>
    <row r="13" spans="1:9" ht="15">
      <c r="A13" s="68" t="s">
        <v>13</v>
      </c>
      <c r="B13" s="68"/>
      <c r="C13" s="68"/>
      <c r="D13" s="68"/>
      <c r="E13" s="68"/>
      <c r="F13" s="68"/>
      <c r="G13" s="68"/>
      <c r="H13" s="69"/>
      <c r="I13" s="69"/>
    </row>
    <row r="14" spans="1:9" ht="32.25" customHeight="1">
      <c r="A14" s="56" t="s">
        <v>14</v>
      </c>
      <c r="B14" s="57"/>
      <c r="C14" s="57"/>
      <c r="D14" s="58"/>
      <c r="E14" s="10" t="s">
        <v>2</v>
      </c>
      <c r="F14" s="10">
        <v>12</v>
      </c>
      <c r="G14" s="45">
        <f>F14*H9</f>
        <v>0.8400000000000001</v>
      </c>
      <c r="H14" s="46"/>
      <c r="I14" s="20">
        <f>G14</f>
        <v>0.8400000000000001</v>
      </c>
    </row>
    <row r="15" spans="1:9" ht="15" customHeight="1">
      <c r="A15" s="32" t="s">
        <v>90</v>
      </c>
      <c r="B15" s="59" t="s">
        <v>17</v>
      </c>
      <c r="C15" s="60"/>
      <c r="D15" s="61"/>
      <c r="E15" s="27" t="s">
        <v>147</v>
      </c>
      <c r="F15" s="10">
        <v>3.6</v>
      </c>
      <c r="G15" s="45">
        <f>F15*H9</f>
        <v>0.25200000000000006</v>
      </c>
      <c r="H15" s="46"/>
      <c r="I15" s="11">
        <f>(G15*20%)+G15</f>
        <v>0.30240000000000006</v>
      </c>
    </row>
    <row r="16" spans="1:9" ht="15">
      <c r="A16" s="34"/>
      <c r="B16" s="59" t="s">
        <v>18</v>
      </c>
      <c r="C16" s="60"/>
      <c r="D16" s="61"/>
      <c r="E16" s="28"/>
      <c r="F16" s="10">
        <v>2.4</v>
      </c>
      <c r="G16" s="45">
        <f>F16*H9</f>
        <v>0.168</v>
      </c>
      <c r="H16" s="46"/>
      <c r="I16" s="11">
        <f>(G16*20%)+G16</f>
        <v>0.2016</v>
      </c>
    </row>
    <row r="17" spans="1:9" ht="30" customHeight="1">
      <c r="A17" s="34"/>
      <c r="B17" s="59" t="s">
        <v>19</v>
      </c>
      <c r="C17" s="60"/>
      <c r="D17" s="61"/>
      <c r="E17" s="10" t="s">
        <v>8</v>
      </c>
      <c r="F17" s="10">
        <v>2.4</v>
      </c>
      <c r="G17" s="45">
        <f>F17*H9</f>
        <v>0.168</v>
      </c>
      <c r="H17" s="46"/>
      <c r="I17" s="11">
        <f aca="true" t="shared" si="0" ref="I17:I25">(G17*20%)+G17</f>
        <v>0.2016</v>
      </c>
    </row>
    <row r="18" spans="1:9" ht="15">
      <c r="A18" s="34"/>
      <c r="B18" s="83" t="s">
        <v>20</v>
      </c>
      <c r="C18" s="59" t="s">
        <v>21</v>
      </c>
      <c r="D18" s="61"/>
      <c r="E18" s="27" t="s">
        <v>6</v>
      </c>
      <c r="F18" s="10">
        <v>2.4</v>
      </c>
      <c r="G18" s="45">
        <f>F18*H9</f>
        <v>0.168</v>
      </c>
      <c r="H18" s="46"/>
      <c r="I18" s="11">
        <f t="shared" si="0"/>
        <v>0.2016</v>
      </c>
    </row>
    <row r="19" spans="1:9" ht="15">
      <c r="A19" s="34"/>
      <c r="B19" s="83"/>
      <c r="C19" s="59" t="s">
        <v>22</v>
      </c>
      <c r="D19" s="61"/>
      <c r="E19" s="51"/>
      <c r="F19" s="10">
        <v>1.2</v>
      </c>
      <c r="G19" s="45">
        <f>F19*H9</f>
        <v>0.084</v>
      </c>
      <c r="H19" s="46"/>
      <c r="I19" s="11">
        <f t="shared" si="0"/>
        <v>0.1008</v>
      </c>
    </row>
    <row r="20" spans="1:9" ht="15">
      <c r="A20" s="34"/>
      <c r="B20" s="59" t="s">
        <v>23</v>
      </c>
      <c r="C20" s="60"/>
      <c r="D20" s="61"/>
      <c r="E20" s="51"/>
      <c r="F20" s="10">
        <v>1.2</v>
      </c>
      <c r="G20" s="45">
        <f>F20*H9</f>
        <v>0.084</v>
      </c>
      <c r="H20" s="46"/>
      <c r="I20" s="11">
        <f t="shared" si="0"/>
        <v>0.1008</v>
      </c>
    </row>
    <row r="21" spans="1:9" ht="15">
      <c r="A21" s="34"/>
      <c r="B21" s="59" t="s">
        <v>7</v>
      </c>
      <c r="C21" s="60"/>
      <c r="D21" s="61"/>
      <c r="E21" s="28"/>
      <c r="F21" s="10">
        <v>1.2</v>
      </c>
      <c r="G21" s="45">
        <f>F21*H9</f>
        <v>0.084</v>
      </c>
      <c r="H21" s="46"/>
      <c r="I21" s="11">
        <f t="shared" si="0"/>
        <v>0.1008</v>
      </c>
    </row>
    <row r="22" spans="1:9" ht="15">
      <c r="A22" s="34"/>
      <c r="B22" s="59" t="s">
        <v>24</v>
      </c>
      <c r="C22" s="60"/>
      <c r="D22" s="61"/>
      <c r="E22" s="27" t="s">
        <v>148</v>
      </c>
      <c r="F22" s="10">
        <v>2.4</v>
      </c>
      <c r="G22" s="45">
        <f>F22*H9</f>
        <v>0.168</v>
      </c>
      <c r="H22" s="46"/>
      <c r="I22" s="11">
        <f t="shared" si="0"/>
        <v>0.2016</v>
      </c>
    </row>
    <row r="23" spans="1:9" ht="15">
      <c r="A23" s="33"/>
      <c r="B23" s="59" t="s">
        <v>25</v>
      </c>
      <c r="C23" s="60"/>
      <c r="D23" s="61"/>
      <c r="E23" s="28"/>
      <c r="F23" s="10">
        <v>3.6</v>
      </c>
      <c r="G23" s="45">
        <f>F23*H9</f>
        <v>0.25200000000000006</v>
      </c>
      <c r="H23" s="46"/>
      <c r="I23" s="11">
        <f t="shared" si="0"/>
        <v>0.30240000000000006</v>
      </c>
    </row>
    <row r="24" spans="1:9" ht="18" customHeight="1">
      <c r="A24" s="32" t="s">
        <v>91</v>
      </c>
      <c r="B24" s="59" t="s">
        <v>26</v>
      </c>
      <c r="C24" s="60"/>
      <c r="D24" s="61"/>
      <c r="E24" s="27" t="s">
        <v>3</v>
      </c>
      <c r="F24" s="10">
        <v>8.8</v>
      </c>
      <c r="G24" s="45">
        <f>F24*H9</f>
        <v>0.6160000000000001</v>
      </c>
      <c r="H24" s="46"/>
      <c r="I24" s="11">
        <f>(G24*20%)+G24</f>
        <v>0.7392000000000001</v>
      </c>
    </row>
    <row r="25" spans="1:9" ht="15">
      <c r="A25" s="33"/>
      <c r="B25" s="59" t="s">
        <v>27</v>
      </c>
      <c r="C25" s="60"/>
      <c r="D25" s="61"/>
      <c r="E25" s="28"/>
      <c r="F25" s="10">
        <v>4.2</v>
      </c>
      <c r="G25" s="45">
        <f>F25*H9</f>
        <v>0.29400000000000004</v>
      </c>
      <c r="H25" s="46"/>
      <c r="I25" s="11">
        <f t="shared" si="0"/>
        <v>0.35280000000000006</v>
      </c>
    </row>
    <row r="26" spans="1:9" ht="28.5" customHeight="1">
      <c r="A26" s="52" t="s">
        <v>92</v>
      </c>
      <c r="B26" s="53"/>
      <c r="C26" s="53"/>
      <c r="D26" s="58"/>
      <c r="E26" s="10" t="s">
        <v>9</v>
      </c>
      <c r="F26" s="10">
        <v>22.8</v>
      </c>
      <c r="G26" s="45">
        <f>F26*H9</f>
        <v>1.5960000000000003</v>
      </c>
      <c r="H26" s="46"/>
      <c r="I26" s="20">
        <f>G26</f>
        <v>1.5960000000000003</v>
      </c>
    </row>
    <row r="27" spans="1:9" ht="44.25" customHeight="1">
      <c r="A27" s="32" t="s">
        <v>93</v>
      </c>
      <c r="B27" s="59" t="s">
        <v>10</v>
      </c>
      <c r="C27" s="60"/>
      <c r="D27" s="61"/>
      <c r="E27" s="78" t="s">
        <v>149</v>
      </c>
      <c r="F27" s="10">
        <v>7.8</v>
      </c>
      <c r="G27" s="45">
        <f>F27*H9</f>
        <v>0.546</v>
      </c>
      <c r="H27" s="46"/>
      <c r="I27" s="11">
        <f>G27</f>
        <v>0.546</v>
      </c>
    </row>
    <row r="28" spans="1:9" ht="44.25" customHeight="1">
      <c r="A28" s="33"/>
      <c r="B28" s="59" t="s">
        <v>11</v>
      </c>
      <c r="C28" s="60"/>
      <c r="D28" s="61"/>
      <c r="E28" s="79"/>
      <c r="F28" s="10">
        <v>12.6</v>
      </c>
      <c r="G28" s="45">
        <f>F28*H9</f>
        <v>0.882</v>
      </c>
      <c r="H28" s="46"/>
      <c r="I28" s="11">
        <f>G28</f>
        <v>0.882</v>
      </c>
    </row>
    <row r="29" spans="1:9" ht="30" customHeight="1">
      <c r="A29" s="56" t="s">
        <v>94</v>
      </c>
      <c r="B29" s="57"/>
      <c r="C29" s="57"/>
      <c r="D29" s="58"/>
      <c r="E29" s="10" t="s">
        <v>6</v>
      </c>
      <c r="F29" s="10">
        <v>10.8</v>
      </c>
      <c r="G29" s="45">
        <f>F29*H9</f>
        <v>0.7560000000000001</v>
      </c>
      <c r="H29" s="46"/>
      <c r="I29" s="11">
        <f>G29</f>
        <v>0.7560000000000001</v>
      </c>
    </row>
    <row r="30" spans="1:9" ht="32.25" customHeight="1">
      <c r="A30" s="56" t="s">
        <v>95</v>
      </c>
      <c r="B30" s="57"/>
      <c r="C30" s="57"/>
      <c r="D30" s="58"/>
      <c r="E30" s="10" t="s">
        <v>147</v>
      </c>
      <c r="F30" s="10">
        <v>24</v>
      </c>
      <c r="G30" s="45">
        <f>F30*H9</f>
        <v>1.6800000000000002</v>
      </c>
      <c r="H30" s="46"/>
      <c r="I30" s="11">
        <f aca="true" t="shared" si="1" ref="I30:I60">(G30*20%)+G30</f>
        <v>2.016</v>
      </c>
    </row>
    <row r="31" spans="1:9" ht="21" customHeight="1">
      <c r="A31" s="56" t="s">
        <v>96</v>
      </c>
      <c r="B31" s="57"/>
      <c r="C31" s="57"/>
      <c r="D31" s="58"/>
      <c r="E31" s="10" t="s">
        <v>2</v>
      </c>
      <c r="F31" s="10">
        <v>9</v>
      </c>
      <c r="G31" s="45">
        <f>F31*H9</f>
        <v>0.6300000000000001</v>
      </c>
      <c r="H31" s="46"/>
      <c r="I31" s="11">
        <f t="shared" si="1"/>
        <v>0.7560000000000001</v>
      </c>
    </row>
    <row r="32" spans="1:9" ht="48" customHeight="1">
      <c r="A32" s="56" t="s">
        <v>97</v>
      </c>
      <c r="B32" s="57"/>
      <c r="C32" s="57"/>
      <c r="D32" s="58"/>
      <c r="E32" s="10" t="s">
        <v>28</v>
      </c>
      <c r="F32" s="10">
        <v>13.8</v>
      </c>
      <c r="G32" s="45">
        <f>F32*H9</f>
        <v>0.9660000000000002</v>
      </c>
      <c r="H32" s="46"/>
      <c r="I32" s="11">
        <f t="shared" si="1"/>
        <v>1.1592000000000002</v>
      </c>
    </row>
    <row r="33" spans="1:9" ht="15">
      <c r="A33" s="56" t="s">
        <v>98</v>
      </c>
      <c r="B33" s="57"/>
      <c r="C33" s="57"/>
      <c r="D33" s="58"/>
      <c r="E33" s="10" t="s">
        <v>148</v>
      </c>
      <c r="F33" s="10">
        <v>4.8</v>
      </c>
      <c r="G33" s="45">
        <f>F33*H9</f>
        <v>0.336</v>
      </c>
      <c r="H33" s="46"/>
      <c r="I33" s="11">
        <f t="shared" si="1"/>
        <v>0.4032</v>
      </c>
    </row>
    <row r="34" spans="1:9" ht="22.5" customHeight="1">
      <c r="A34" s="56" t="s">
        <v>99</v>
      </c>
      <c r="B34" s="57"/>
      <c r="C34" s="57"/>
      <c r="D34" s="58"/>
      <c r="E34" s="10" t="s">
        <v>148</v>
      </c>
      <c r="F34" s="10">
        <v>6.6</v>
      </c>
      <c r="G34" s="45">
        <f>F34*H9</f>
        <v>0.462</v>
      </c>
      <c r="H34" s="46"/>
      <c r="I34" s="11">
        <f t="shared" si="1"/>
        <v>0.5544</v>
      </c>
    </row>
    <row r="35" spans="1:9" ht="17.25" customHeight="1">
      <c r="A35" s="32" t="s">
        <v>100</v>
      </c>
      <c r="B35" s="59" t="s">
        <v>29</v>
      </c>
      <c r="C35" s="60"/>
      <c r="D35" s="61"/>
      <c r="E35" s="27" t="s">
        <v>30</v>
      </c>
      <c r="F35" s="10">
        <v>10.8</v>
      </c>
      <c r="G35" s="45">
        <f>F35*H9</f>
        <v>0.7560000000000001</v>
      </c>
      <c r="H35" s="46"/>
      <c r="I35" s="11">
        <f t="shared" si="1"/>
        <v>0.9072000000000001</v>
      </c>
    </row>
    <row r="36" spans="1:9" ht="30.75" customHeight="1">
      <c r="A36" s="33"/>
      <c r="B36" s="59" t="s">
        <v>31</v>
      </c>
      <c r="C36" s="60"/>
      <c r="D36" s="61"/>
      <c r="E36" s="28"/>
      <c r="F36" s="10">
        <v>19.8</v>
      </c>
      <c r="G36" s="45">
        <f>F36*H9</f>
        <v>1.3860000000000001</v>
      </c>
      <c r="H36" s="46"/>
      <c r="I36" s="11">
        <f t="shared" si="1"/>
        <v>1.6632000000000002</v>
      </c>
    </row>
    <row r="37" spans="1:9" ht="20.25" customHeight="1">
      <c r="A37" s="56" t="s">
        <v>101</v>
      </c>
      <c r="B37" s="57"/>
      <c r="C37" s="57"/>
      <c r="D37" s="58"/>
      <c r="E37" s="10" t="s">
        <v>148</v>
      </c>
      <c r="F37" s="10">
        <v>3</v>
      </c>
      <c r="G37" s="45">
        <f>F37*H9</f>
        <v>0.21000000000000002</v>
      </c>
      <c r="H37" s="46"/>
      <c r="I37" s="11">
        <f t="shared" si="1"/>
        <v>0.252</v>
      </c>
    </row>
    <row r="38" spans="1:9" ht="18" customHeight="1">
      <c r="A38" s="56" t="s">
        <v>182</v>
      </c>
      <c r="B38" s="111"/>
      <c r="C38" s="111"/>
      <c r="D38" s="111"/>
      <c r="E38" s="111"/>
      <c r="F38" s="107"/>
      <c r="G38" s="45"/>
      <c r="H38" s="65"/>
      <c r="I38" s="11">
        <f t="shared" si="1"/>
        <v>0</v>
      </c>
    </row>
    <row r="39" spans="1:9" ht="15" customHeight="1">
      <c r="A39" s="15" t="s">
        <v>183</v>
      </c>
      <c r="B39" s="16"/>
      <c r="C39" s="56" t="s">
        <v>187</v>
      </c>
      <c r="D39" s="107"/>
      <c r="E39" s="17" t="s">
        <v>147</v>
      </c>
      <c r="F39" s="17">
        <v>6</v>
      </c>
      <c r="G39" s="45">
        <f>H9*F39</f>
        <v>0.42000000000000004</v>
      </c>
      <c r="H39" s="65"/>
      <c r="I39" s="21">
        <f aca="true" t="shared" si="2" ref="I39:I45">G39</f>
        <v>0.42000000000000004</v>
      </c>
    </row>
    <row r="40" spans="1:9" ht="19.5" customHeight="1">
      <c r="A40" s="15" t="s">
        <v>184</v>
      </c>
      <c r="B40" s="16"/>
      <c r="C40" s="56" t="s">
        <v>187</v>
      </c>
      <c r="D40" s="107"/>
      <c r="E40" s="17" t="s">
        <v>147</v>
      </c>
      <c r="F40" s="17">
        <v>7.8</v>
      </c>
      <c r="G40" s="45">
        <f>F40*H9</f>
        <v>0.546</v>
      </c>
      <c r="H40" s="65"/>
      <c r="I40" s="21">
        <f t="shared" si="2"/>
        <v>0.546</v>
      </c>
    </row>
    <row r="41" spans="1:9" ht="33" customHeight="1">
      <c r="A41" s="15" t="s">
        <v>185</v>
      </c>
      <c r="B41" s="16"/>
      <c r="C41" s="56" t="s">
        <v>187</v>
      </c>
      <c r="D41" s="107"/>
      <c r="E41" s="17" t="s">
        <v>147</v>
      </c>
      <c r="F41" s="17">
        <v>9</v>
      </c>
      <c r="G41" s="45">
        <f>F41*H9</f>
        <v>0.6300000000000001</v>
      </c>
      <c r="H41" s="65"/>
      <c r="I41" s="21">
        <f t="shared" si="2"/>
        <v>0.6300000000000001</v>
      </c>
    </row>
    <row r="42" spans="1:9" ht="36.75" customHeight="1">
      <c r="A42" s="15" t="s">
        <v>186</v>
      </c>
      <c r="B42" s="16"/>
      <c r="C42" s="56" t="s">
        <v>187</v>
      </c>
      <c r="D42" s="107"/>
      <c r="E42" s="17" t="s">
        <v>147</v>
      </c>
      <c r="F42" s="17">
        <v>13.2</v>
      </c>
      <c r="G42" s="45">
        <f>F42*H9</f>
        <v>0.924</v>
      </c>
      <c r="H42" s="65"/>
      <c r="I42" s="21">
        <f t="shared" si="2"/>
        <v>0.924</v>
      </c>
    </row>
    <row r="43" spans="1:9" ht="20.25" customHeight="1">
      <c r="A43" s="56" t="s">
        <v>102</v>
      </c>
      <c r="B43" s="57"/>
      <c r="C43" s="57"/>
      <c r="D43" s="58"/>
      <c r="E43" s="10" t="s">
        <v>148</v>
      </c>
      <c r="F43" s="10">
        <v>15</v>
      </c>
      <c r="G43" s="45">
        <f>F43*H9</f>
        <v>1.05</v>
      </c>
      <c r="H43" s="46"/>
      <c r="I43" s="21">
        <f t="shared" si="2"/>
        <v>1.05</v>
      </c>
    </row>
    <row r="44" spans="1:9" ht="17.25" customHeight="1">
      <c r="A44" s="32" t="s">
        <v>103</v>
      </c>
      <c r="B44" s="59" t="s">
        <v>32</v>
      </c>
      <c r="C44" s="60"/>
      <c r="D44" s="61"/>
      <c r="E44" s="27" t="s">
        <v>6</v>
      </c>
      <c r="F44" s="10">
        <v>50.4</v>
      </c>
      <c r="G44" s="45">
        <f>F44*H9</f>
        <v>3.528</v>
      </c>
      <c r="H44" s="46"/>
      <c r="I44" s="21">
        <f t="shared" si="2"/>
        <v>3.528</v>
      </c>
    </row>
    <row r="45" spans="1:9" ht="28.5" customHeight="1">
      <c r="A45" s="33"/>
      <c r="B45" s="59" t="s">
        <v>33</v>
      </c>
      <c r="C45" s="60"/>
      <c r="D45" s="61"/>
      <c r="E45" s="28"/>
      <c r="F45" s="10">
        <v>25.2</v>
      </c>
      <c r="G45" s="45">
        <f>F45*H9</f>
        <v>1.764</v>
      </c>
      <c r="H45" s="46"/>
      <c r="I45" s="21">
        <f t="shared" si="2"/>
        <v>1.764</v>
      </c>
    </row>
    <row r="46" spans="1:9" ht="17.25" customHeight="1">
      <c r="A46" s="56" t="s">
        <v>104</v>
      </c>
      <c r="B46" s="57"/>
      <c r="C46" s="57"/>
      <c r="D46" s="58"/>
      <c r="E46" s="10" t="s">
        <v>8</v>
      </c>
      <c r="F46" s="10">
        <v>13.2</v>
      </c>
      <c r="G46" s="45">
        <f>F46*H9</f>
        <v>0.924</v>
      </c>
      <c r="H46" s="46"/>
      <c r="I46" s="11">
        <f t="shared" si="1"/>
        <v>1.1088</v>
      </c>
    </row>
    <row r="47" spans="1:9" ht="47.25" customHeight="1">
      <c r="A47" s="32" t="s">
        <v>105</v>
      </c>
      <c r="B47" s="59" t="s">
        <v>34</v>
      </c>
      <c r="C47" s="60"/>
      <c r="D47" s="61"/>
      <c r="E47" s="27" t="s">
        <v>35</v>
      </c>
      <c r="F47" s="10">
        <v>59.4</v>
      </c>
      <c r="G47" s="45">
        <f>F47*H9</f>
        <v>4.158</v>
      </c>
      <c r="H47" s="46"/>
      <c r="I47" s="21">
        <f>G47</f>
        <v>4.158</v>
      </c>
    </row>
    <row r="48" spans="1:9" ht="15">
      <c r="A48" s="34"/>
      <c r="B48" s="59" t="s">
        <v>36</v>
      </c>
      <c r="C48" s="60"/>
      <c r="D48" s="61"/>
      <c r="E48" s="28"/>
      <c r="F48" s="10">
        <v>74.4</v>
      </c>
      <c r="G48" s="45">
        <f>F48*H9</f>
        <v>5.208000000000001</v>
      </c>
      <c r="H48" s="46"/>
      <c r="I48" s="21">
        <f>G48</f>
        <v>5.208000000000001</v>
      </c>
    </row>
    <row r="49" spans="1:9" ht="60" customHeight="1">
      <c r="A49" s="34"/>
      <c r="B49" s="59" t="s">
        <v>37</v>
      </c>
      <c r="C49" s="60"/>
      <c r="D49" s="61"/>
      <c r="E49" s="27" t="s">
        <v>35</v>
      </c>
      <c r="F49" s="10">
        <v>63.6</v>
      </c>
      <c r="G49" s="45">
        <f>H9*F49</f>
        <v>4.452000000000001</v>
      </c>
      <c r="H49" s="46"/>
      <c r="I49" s="21">
        <f>G49</f>
        <v>4.452000000000001</v>
      </c>
    </row>
    <row r="50" spans="1:9" ht="15">
      <c r="A50" s="33"/>
      <c r="B50" s="59" t="s">
        <v>36</v>
      </c>
      <c r="C50" s="60"/>
      <c r="D50" s="61"/>
      <c r="E50" s="28"/>
      <c r="F50" s="10">
        <v>88.8</v>
      </c>
      <c r="G50" s="45">
        <f>H9*F50</f>
        <v>6.216</v>
      </c>
      <c r="H50" s="46"/>
      <c r="I50" s="21">
        <f>G50</f>
        <v>6.216</v>
      </c>
    </row>
    <row r="51" spans="1:9" ht="31.5" customHeight="1">
      <c r="A51" s="56" t="s">
        <v>106</v>
      </c>
      <c r="B51" s="57"/>
      <c r="C51" s="57"/>
      <c r="D51" s="58"/>
      <c r="E51" s="10" t="s">
        <v>150</v>
      </c>
      <c r="F51" s="10">
        <v>20</v>
      </c>
      <c r="G51" s="45">
        <f>H9*F51</f>
        <v>1.4000000000000001</v>
      </c>
      <c r="H51" s="46"/>
      <c r="I51" s="11">
        <f t="shared" si="1"/>
        <v>1.6800000000000002</v>
      </c>
    </row>
    <row r="52" spans="1:9" ht="17.25" customHeight="1">
      <c r="A52" s="32" t="s">
        <v>107</v>
      </c>
      <c r="B52" s="59" t="s">
        <v>38</v>
      </c>
      <c r="C52" s="60"/>
      <c r="D52" s="61"/>
      <c r="E52" s="27" t="s">
        <v>151</v>
      </c>
      <c r="F52" s="10">
        <v>180</v>
      </c>
      <c r="G52" s="45">
        <f>F52*H9</f>
        <v>12.600000000000001</v>
      </c>
      <c r="H52" s="46"/>
      <c r="I52" s="11">
        <f t="shared" si="1"/>
        <v>15.120000000000001</v>
      </c>
    </row>
    <row r="53" spans="1:9" ht="15">
      <c r="A53" s="33"/>
      <c r="B53" s="59" t="s">
        <v>39</v>
      </c>
      <c r="C53" s="60"/>
      <c r="D53" s="61"/>
      <c r="E53" s="28"/>
      <c r="F53" s="10">
        <v>69.6</v>
      </c>
      <c r="G53" s="45">
        <f>F53*H9</f>
        <v>4.872</v>
      </c>
      <c r="H53" s="46"/>
      <c r="I53" s="11">
        <f t="shared" si="1"/>
        <v>5.8464</v>
      </c>
    </row>
    <row r="54" spans="1:9" ht="30" customHeight="1">
      <c r="A54" s="56" t="s">
        <v>108</v>
      </c>
      <c r="B54" s="57"/>
      <c r="C54" s="57"/>
      <c r="D54" s="58"/>
      <c r="E54" s="10" t="s">
        <v>152</v>
      </c>
      <c r="F54" s="10">
        <v>76.2</v>
      </c>
      <c r="G54" s="45">
        <f>F54*H9</f>
        <v>5.3340000000000005</v>
      </c>
      <c r="H54" s="46"/>
      <c r="I54" s="11">
        <f t="shared" si="1"/>
        <v>6.4008</v>
      </c>
    </row>
    <row r="55" spans="1:9" ht="20.25" customHeight="1">
      <c r="A55" s="32" t="s">
        <v>109</v>
      </c>
      <c r="B55" s="59" t="s">
        <v>40</v>
      </c>
      <c r="C55" s="60"/>
      <c r="D55" s="61"/>
      <c r="E55" s="76" t="s">
        <v>151</v>
      </c>
      <c r="F55" s="10">
        <v>107.4</v>
      </c>
      <c r="G55" s="45">
        <f>F55*H9</f>
        <v>7.518000000000001</v>
      </c>
      <c r="H55" s="46"/>
      <c r="I55" s="11">
        <f t="shared" si="1"/>
        <v>9.021600000000001</v>
      </c>
    </row>
    <row r="56" spans="1:9" ht="17.25" customHeight="1">
      <c r="A56" s="33"/>
      <c r="B56" s="59" t="s">
        <v>41</v>
      </c>
      <c r="C56" s="60"/>
      <c r="D56" s="61"/>
      <c r="E56" s="77"/>
      <c r="F56" s="10">
        <v>330</v>
      </c>
      <c r="G56" s="45">
        <f>F56*H9</f>
        <v>23.1</v>
      </c>
      <c r="H56" s="46"/>
      <c r="I56" s="11">
        <f t="shared" si="1"/>
        <v>27.720000000000002</v>
      </c>
    </row>
    <row r="57" spans="1:9" ht="15">
      <c r="A57" s="32" t="s">
        <v>110</v>
      </c>
      <c r="B57" s="59" t="s">
        <v>42</v>
      </c>
      <c r="C57" s="60"/>
      <c r="D57" s="61"/>
      <c r="E57" s="27" t="s">
        <v>151</v>
      </c>
      <c r="F57" s="10">
        <v>28.2</v>
      </c>
      <c r="G57" s="45">
        <f>F57*H9</f>
        <v>1.9740000000000002</v>
      </c>
      <c r="H57" s="46"/>
      <c r="I57" s="11">
        <f t="shared" si="1"/>
        <v>2.3688000000000002</v>
      </c>
    </row>
    <row r="58" spans="1:9" ht="15">
      <c r="A58" s="34"/>
      <c r="B58" s="59" t="s">
        <v>43</v>
      </c>
      <c r="C58" s="60"/>
      <c r="D58" s="61"/>
      <c r="E58" s="51"/>
      <c r="F58" s="10">
        <v>44.4</v>
      </c>
      <c r="G58" s="45">
        <f>F58*H9</f>
        <v>3.108</v>
      </c>
      <c r="H58" s="46"/>
      <c r="I58" s="11">
        <f t="shared" si="1"/>
        <v>3.7296</v>
      </c>
    </row>
    <row r="59" spans="1:9" ht="15" customHeight="1">
      <c r="A59" s="33"/>
      <c r="B59" s="59" t="s">
        <v>44</v>
      </c>
      <c r="C59" s="60"/>
      <c r="D59" s="61"/>
      <c r="E59" s="28"/>
      <c r="F59" s="10">
        <v>90</v>
      </c>
      <c r="G59" s="45">
        <f>F59*H9</f>
        <v>6.300000000000001</v>
      </c>
      <c r="H59" s="46"/>
      <c r="I59" s="11">
        <f t="shared" si="1"/>
        <v>7.5600000000000005</v>
      </c>
    </row>
    <row r="60" spans="1:9" ht="30" customHeight="1">
      <c r="A60" s="56" t="s">
        <v>111</v>
      </c>
      <c r="B60" s="57"/>
      <c r="C60" s="57"/>
      <c r="D60" s="58"/>
      <c r="E60" s="10" t="s">
        <v>2</v>
      </c>
      <c r="F60" s="10">
        <v>7.2</v>
      </c>
      <c r="G60" s="45">
        <f>F60*H9</f>
        <v>0.5040000000000001</v>
      </c>
      <c r="H60" s="46"/>
      <c r="I60" s="11">
        <f t="shared" si="1"/>
        <v>0.6048000000000001</v>
      </c>
    </row>
    <row r="61" spans="1:9" ht="15">
      <c r="A61" s="52" t="s">
        <v>112</v>
      </c>
      <c r="B61" s="53"/>
      <c r="C61" s="53"/>
      <c r="D61" s="53"/>
      <c r="E61" s="53"/>
      <c r="F61" s="53"/>
      <c r="G61" s="53"/>
      <c r="H61" s="54"/>
      <c r="I61" s="55"/>
    </row>
    <row r="62" spans="1:9" ht="18" customHeight="1">
      <c r="A62" s="32" t="s">
        <v>113</v>
      </c>
      <c r="B62" s="80" t="s">
        <v>45</v>
      </c>
      <c r="C62" s="81"/>
      <c r="D62" s="82"/>
      <c r="E62" s="27"/>
      <c r="F62" s="10">
        <v>126</v>
      </c>
      <c r="G62" s="45">
        <f>F62*H9</f>
        <v>8.82</v>
      </c>
      <c r="H62" s="46"/>
      <c r="I62" s="11">
        <f>(G62*20%)+G62</f>
        <v>10.584</v>
      </c>
    </row>
    <row r="63" spans="1:9" ht="16.5" customHeight="1">
      <c r="A63" s="33"/>
      <c r="B63" s="84" t="s">
        <v>47</v>
      </c>
      <c r="C63" s="85"/>
      <c r="D63" s="86"/>
      <c r="E63" s="28"/>
      <c r="F63" s="10">
        <v>138</v>
      </c>
      <c r="G63" s="45">
        <f>F63*H9</f>
        <v>9.66</v>
      </c>
      <c r="H63" s="46"/>
      <c r="I63" s="11">
        <f aca="true" t="shared" si="3" ref="I63:I70">(G63*20%)+G63</f>
        <v>11.592</v>
      </c>
    </row>
    <row r="64" spans="1:9" ht="15">
      <c r="A64" s="56" t="s">
        <v>114</v>
      </c>
      <c r="B64" s="57"/>
      <c r="C64" s="57"/>
      <c r="D64" s="58"/>
      <c r="E64" s="10" t="s">
        <v>46</v>
      </c>
      <c r="F64" s="10">
        <v>94.2</v>
      </c>
      <c r="G64" s="45">
        <f>F64*H9</f>
        <v>6.594000000000001</v>
      </c>
      <c r="H64" s="46"/>
      <c r="I64" s="11">
        <f t="shared" si="3"/>
        <v>7.912800000000002</v>
      </c>
    </row>
    <row r="65" spans="1:9" ht="15.75" customHeight="1">
      <c r="A65" s="32" t="s">
        <v>115</v>
      </c>
      <c r="B65" s="59" t="s">
        <v>48</v>
      </c>
      <c r="C65" s="60"/>
      <c r="D65" s="61"/>
      <c r="E65" s="27" t="s">
        <v>49</v>
      </c>
      <c r="F65" s="10">
        <v>93</v>
      </c>
      <c r="G65" s="45">
        <f>F65*H9</f>
        <v>6.510000000000001</v>
      </c>
      <c r="H65" s="46"/>
      <c r="I65" s="11">
        <f t="shared" si="3"/>
        <v>7.812000000000001</v>
      </c>
    </row>
    <row r="66" spans="1:9" ht="15">
      <c r="A66" s="34"/>
      <c r="B66" s="59" t="s">
        <v>50</v>
      </c>
      <c r="C66" s="60"/>
      <c r="D66" s="61"/>
      <c r="E66" s="51"/>
      <c r="F66" s="10">
        <v>103.2</v>
      </c>
      <c r="G66" s="45">
        <f>F66*H9</f>
        <v>7.224000000000001</v>
      </c>
      <c r="H66" s="46"/>
      <c r="I66" s="11">
        <f t="shared" si="3"/>
        <v>8.668800000000001</v>
      </c>
    </row>
    <row r="67" spans="1:9" ht="15">
      <c r="A67" s="34"/>
      <c r="B67" s="59" t="s">
        <v>51</v>
      </c>
      <c r="C67" s="60"/>
      <c r="D67" s="61"/>
      <c r="E67" s="51"/>
      <c r="F67" s="10">
        <v>89.4</v>
      </c>
      <c r="G67" s="45">
        <f>F67*H9</f>
        <v>6.258000000000001</v>
      </c>
      <c r="H67" s="46"/>
      <c r="I67" s="11">
        <f t="shared" si="3"/>
        <v>7.509600000000001</v>
      </c>
    </row>
    <row r="68" spans="1:9" ht="15">
      <c r="A68" s="33"/>
      <c r="B68" s="59" t="s">
        <v>52</v>
      </c>
      <c r="C68" s="60"/>
      <c r="D68" s="61"/>
      <c r="E68" s="28"/>
      <c r="F68" s="10">
        <v>89.4</v>
      </c>
      <c r="G68" s="45">
        <f>F68*H9</f>
        <v>6.258000000000001</v>
      </c>
      <c r="H68" s="46"/>
      <c r="I68" s="11">
        <f t="shared" si="3"/>
        <v>7.509600000000001</v>
      </c>
    </row>
    <row r="69" spans="1:9" ht="20.25" customHeight="1">
      <c r="A69" s="56" t="s">
        <v>116</v>
      </c>
      <c r="B69" s="57"/>
      <c r="C69" s="57"/>
      <c r="D69" s="58"/>
      <c r="E69" s="10" t="s">
        <v>49</v>
      </c>
      <c r="F69" s="10">
        <v>141</v>
      </c>
      <c r="G69" s="45">
        <f>F69*H9</f>
        <v>9.870000000000001</v>
      </c>
      <c r="H69" s="46"/>
      <c r="I69" s="11">
        <f t="shared" si="3"/>
        <v>11.844000000000001</v>
      </c>
    </row>
    <row r="70" spans="1:9" ht="33.75" customHeight="1">
      <c r="A70" s="56" t="s">
        <v>117</v>
      </c>
      <c r="B70" s="57"/>
      <c r="C70" s="57"/>
      <c r="D70" s="58"/>
      <c r="E70" s="10" t="s">
        <v>153</v>
      </c>
      <c r="F70" s="10">
        <v>60</v>
      </c>
      <c r="G70" s="45">
        <f>F70*H9</f>
        <v>4.2</v>
      </c>
      <c r="H70" s="46"/>
      <c r="I70" s="11">
        <f t="shared" si="3"/>
        <v>5.04</v>
      </c>
    </row>
    <row r="71" spans="1:9" ht="15">
      <c r="A71" s="47" t="s">
        <v>53</v>
      </c>
      <c r="B71" s="48"/>
      <c r="C71" s="48"/>
      <c r="D71" s="48"/>
      <c r="E71" s="48"/>
      <c r="F71" s="48"/>
      <c r="G71" s="48"/>
      <c r="H71" s="49"/>
      <c r="I71" s="50"/>
    </row>
    <row r="72" spans="1:9" ht="15">
      <c r="A72" s="52" t="s">
        <v>54</v>
      </c>
      <c r="B72" s="53"/>
      <c r="C72" s="53"/>
      <c r="D72" s="53"/>
      <c r="E72" s="53"/>
      <c r="F72" s="53"/>
      <c r="G72" s="53"/>
      <c r="H72" s="54"/>
      <c r="I72" s="55"/>
    </row>
    <row r="73" spans="1:9" ht="21.75" customHeight="1">
      <c r="A73" s="56" t="s">
        <v>55</v>
      </c>
      <c r="B73" s="57"/>
      <c r="C73" s="57"/>
      <c r="D73" s="58"/>
      <c r="E73" s="10" t="s">
        <v>56</v>
      </c>
      <c r="F73" s="10">
        <v>49.2</v>
      </c>
      <c r="G73" s="45">
        <f>F73*H9</f>
        <v>3.4440000000000004</v>
      </c>
      <c r="H73" s="46"/>
      <c r="I73" s="11">
        <f>(G73*20%)+G73</f>
        <v>4.1328000000000005</v>
      </c>
    </row>
    <row r="74" spans="1:9" ht="15.75" customHeight="1">
      <c r="A74" s="56" t="s">
        <v>57</v>
      </c>
      <c r="B74" s="57"/>
      <c r="C74" s="57"/>
      <c r="D74" s="58"/>
      <c r="E74" s="10" t="s">
        <v>56</v>
      </c>
      <c r="F74" s="10">
        <v>216</v>
      </c>
      <c r="G74" s="45">
        <f>F74*H9</f>
        <v>15.120000000000001</v>
      </c>
      <c r="H74" s="46"/>
      <c r="I74" s="11">
        <f aca="true" t="shared" si="4" ref="I74:I81">(G74*20%)+G74</f>
        <v>18.144000000000002</v>
      </c>
    </row>
    <row r="75" spans="1:9" ht="20.25" customHeight="1">
      <c r="A75" s="32" t="s">
        <v>58</v>
      </c>
      <c r="B75" s="59" t="s">
        <v>59</v>
      </c>
      <c r="C75" s="60"/>
      <c r="D75" s="61"/>
      <c r="E75" s="27" t="s">
        <v>56</v>
      </c>
      <c r="F75" s="10">
        <v>7.08</v>
      </c>
      <c r="G75" s="45">
        <f>F75*H9</f>
        <v>0.49560000000000004</v>
      </c>
      <c r="H75" s="46"/>
      <c r="I75" s="11">
        <f t="shared" si="4"/>
        <v>0.59472</v>
      </c>
    </row>
    <row r="76" spans="1:9" ht="15">
      <c r="A76" s="33"/>
      <c r="B76" s="59" t="s">
        <v>60</v>
      </c>
      <c r="C76" s="60"/>
      <c r="D76" s="61"/>
      <c r="E76" s="28"/>
      <c r="F76" s="10">
        <v>9.24</v>
      </c>
      <c r="G76" s="45">
        <f>F76*H9</f>
        <v>0.6468</v>
      </c>
      <c r="H76" s="46"/>
      <c r="I76" s="11">
        <f t="shared" si="4"/>
        <v>0.7761600000000001</v>
      </c>
    </row>
    <row r="77" spans="1:9" ht="18.75" customHeight="1">
      <c r="A77" s="56" t="s">
        <v>61</v>
      </c>
      <c r="B77" s="57"/>
      <c r="C77" s="57"/>
      <c r="D77" s="58"/>
      <c r="E77" s="10" t="s">
        <v>46</v>
      </c>
      <c r="F77" s="10">
        <v>46.8</v>
      </c>
      <c r="G77" s="45">
        <f>F77*H9</f>
        <v>3.2760000000000002</v>
      </c>
      <c r="H77" s="46"/>
      <c r="I77" s="11">
        <f t="shared" si="4"/>
        <v>3.9312000000000005</v>
      </c>
    </row>
    <row r="78" spans="1:9" ht="15">
      <c r="A78" s="56" t="s">
        <v>62</v>
      </c>
      <c r="B78" s="57"/>
      <c r="C78" s="57"/>
      <c r="D78" s="58"/>
      <c r="E78" s="10" t="s">
        <v>63</v>
      </c>
      <c r="F78" s="10">
        <v>44.4</v>
      </c>
      <c r="G78" s="45">
        <f>F78*H9</f>
        <v>3.108</v>
      </c>
      <c r="H78" s="46"/>
      <c r="I78" s="11">
        <f t="shared" si="4"/>
        <v>3.7296</v>
      </c>
    </row>
    <row r="79" spans="1:9" ht="19.5" customHeight="1">
      <c r="A79" s="32" t="s">
        <v>64</v>
      </c>
      <c r="B79" s="59" t="s">
        <v>65</v>
      </c>
      <c r="C79" s="60"/>
      <c r="D79" s="61"/>
      <c r="E79" s="27" t="s">
        <v>63</v>
      </c>
      <c r="F79" s="10">
        <v>173.4</v>
      </c>
      <c r="G79" s="45">
        <f>F79*H9</f>
        <v>12.138000000000002</v>
      </c>
      <c r="H79" s="46"/>
      <c r="I79" s="11">
        <f t="shared" si="4"/>
        <v>14.565600000000002</v>
      </c>
    </row>
    <row r="80" spans="1:9" ht="15">
      <c r="A80" s="34"/>
      <c r="B80" s="59" t="s">
        <v>66</v>
      </c>
      <c r="C80" s="60"/>
      <c r="D80" s="61"/>
      <c r="E80" s="51"/>
      <c r="F80" s="10">
        <v>99.6</v>
      </c>
      <c r="G80" s="45">
        <f>F80*H9</f>
        <v>6.972</v>
      </c>
      <c r="H80" s="46"/>
      <c r="I80" s="11">
        <f t="shared" si="4"/>
        <v>8.3664</v>
      </c>
    </row>
    <row r="81" spans="1:9" ht="14.25" customHeight="1">
      <c r="A81" s="33"/>
      <c r="B81" s="59" t="s">
        <v>67</v>
      </c>
      <c r="C81" s="60"/>
      <c r="D81" s="61"/>
      <c r="E81" s="28"/>
      <c r="F81" s="10">
        <v>82.8</v>
      </c>
      <c r="G81" s="45">
        <f>F81*H9</f>
        <v>5.796</v>
      </c>
      <c r="H81" s="46"/>
      <c r="I81" s="11">
        <f t="shared" si="4"/>
        <v>6.9552000000000005</v>
      </c>
    </row>
    <row r="82" spans="1:9" ht="15">
      <c r="A82" s="52" t="s">
        <v>68</v>
      </c>
      <c r="B82" s="53"/>
      <c r="C82" s="53"/>
      <c r="D82" s="53"/>
      <c r="E82" s="53"/>
      <c r="F82" s="53"/>
      <c r="G82" s="53"/>
      <c r="H82" s="54"/>
      <c r="I82" s="55"/>
    </row>
    <row r="83" spans="1:9" ht="15">
      <c r="A83" s="32" t="s">
        <v>69</v>
      </c>
      <c r="B83" s="59" t="s">
        <v>70</v>
      </c>
      <c r="C83" s="60"/>
      <c r="D83" s="61"/>
      <c r="E83" s="27" t="s">
        <v>46</v>
      </c>
      <c r="F83" s="10">
        <v>20.4</v>
      </c>
      <c r="G83" s="45">
        <f>F83*H9</f>
        <v>1.428</v>
      </c>
      <c r="H83" s="46"/>
      <c r="I83" s="11">
        <f>(G83*20%)+G83</f>
        <v>1.7136</v>
      </c>
    </row>
    <row r="84" spans="1:9" ht="15">
      <c r="A84" s="34"/>
      <c r="B84" s="59" t="s">
        <v>71</v>
      </c>
      <c r="C84" s="60"/>
      <c r="D84" s="61"/>
      <c r="E84" s="51"/>
      <c r="F84" s="10">
        <v>16.8</v>
      </c>
      <c r="G84" s="45">
        <f>F84*H9</f>
        <v>1.1760000000000002</v>
      </c>
      <c r="H84" s="46"/>
      <c r="I84" s="11">
        <f aca="true" t="shared" si="5" ref="I84:I99">(G84*20%)+G84</f>
        <v>1.4112000000000002</v>
      </c>
    </row>
    <row r="85" spans="1:9" ht="15">
      <c r="A85" s="34"/>
      <c r="B85" s="59" t="s">
        <v>72</v>
      </c>
      <c r="C85" s="60"/>
      <c r="D85" s="61"/>
      <c r="E85" s="51"/>
      <c r="F85" s="10">
        <v>13.2</v>
      </c>
      <c r="G85" s="45">
        <f>F85*H9</f>
        <v>0.924</v>
      </c>
      <c r="H85" s="46"/>
      <c r="I85" s="11">
        <f t="shared" si="5"/>
        <v>1.1088</v>
      </c>
    </row>
    <row r="86" spans="1:9" ht="15">
      <c r="A86" s="34"/>
      <c r="B86" s="59" t="s">
        <v>73</v>
      </c>
      <c r="C86" s="60"/>
      <c r="D86" s="61"/>
      <c r="E86" s="51"/>
      <c r="F86" s="10">
        <v>3</v>
      </c>
      <c r="G86" s="45">
        <f>F86*H9</f>
        <v>0.21000000000000002</v>
      </c>
      <c r="H86" s="46"/>
      <c r="I86" s="11">
        <f t="shared" si="5"/>
        <v>0.252</v>
      </c>
    </row>
    <row r="87" spans="1:9" ht="15">
      <c r="A87" s="34"/>
      <c r="B87" s="59" t="s">
        <v>74</v>
      </c>
      <c r="C87" s="60"/>
      <c r="D87" s="61"/>
      <c r="E87" s="51"/>
      <c r="F87" s="10">
        <v>17.4</v>
      </c>
      <c r="G87" s="45">
        <f>F87*H9</f>
        <v>1.218</v>
      </c>
      <c r="H87" s="46"/>
      <c r="I87" s="11">
        <f t="shared" si="5"/>
        <v>1.4616</v>
      </c>
    </row>
    <row r="88" spans="1:9" ht="15">
      <c r="A88" s="34"/>
      <c r="B88" s="59" t="s">
        <v>75</v>
      </c>
      <c r="C88" s="60"/>
      <c r="D88" s="61"/>
      <c r="E88" s="51"/>
      <c r="F88" s="10">
        <v>8.4</v>
      </c>
      <c r="G88" s="45">
        <f>F88*H9</f>
        <v>0.5880000000000001</v>
      </c>
      <c r="H88" s="46"/>
      <c r="I88" s="11">
        <f t="shared" si="5"/>
        <v>0.7056000000000001</v>
      </c>
    </row>
    <row r="89" spans="1:9" ht="15">
      <c r="A89" s="34"/>
      <c r="B89" s="59" t="s">
        <v>76</v>
      </c>
      <c r="C89" s="60"/>
      <c r="D89" s="61"/>
      <c r="E89" s="51"/>
      <c r="F89" s="10">
        <v>8.4</v>
      </c>
      <c r="G89" s="45">
        <f>F89*H9</f>
        <v>0.5880000000000001</v>
      </c>
      <c r="H89" s="46"/>
      <c r="I89" s="11">
        <f t="shared" si="5"/>
        <v>0.7056000000000001</v>
      </c>
    </row>
    <row r="90" spans="1:9" ht="15">
      <c r="A90" s="33"/>
      <c r="B90" s="59" t="s">
        <v>77</v>
      </c>
      <c r="C90" s="60"/>
      <c r="D90" s="61"/>
      <c r="E90" s="28"/>
      <c r="F90" s="10">
        <v>21</v>
      </c>
      <c r="G90" s="45">
        <f>F90*H9</f>
        <v>1.4700000000000002</v>
      </c>
      <c r="H90" s="46"/>
      <c r="I90" s="11">
        <f t="shared" si="5"/>
        <v>1.7640000000000002</v>
      </c>
    </row>
    <row r="91" spans="1:9" ht="15.75" customHeight="1">
      <c r="A91" s="56" t="s">
        <v>78</v>
      </c>
      <c r="B91" s="57"/>
      <c r="C91" s="57"/>
      <c r="D91" s="58"/>
      <c r="E91" s="10" t="s">
        <v>148</v>
      </c>
      <c r="F91" s="10">
        <v>7.2</v>
      </c>
      <c r="G91" s="45">
        <f>F91*H9</f>
        <v>0.5040000000000001</v>
      </c>
      <c r="H91" s="46"/>
      <c r="I91" s="11">
        <f t="shared" si="5"/>
        <v>0.6048000000000001</v>
      </c>
    </row>
    <row r="92" spans="1:9" ht="18.75" customHeight="1">
      <c r="A92" s="32" t="s">
        <v>79</v>
      </c>
      <c r="B92" s="59" t="s">
        <v>51</v>
      </c>
      <c r="C92" s="60"/>
      <c r="D92" s="61"/>
      <c r="E92" s="27" t="s">
        <v>35</v>
      </c>
      <c r="F92" s="10">
        <v>45.6</v>
      </c>
      <c r="G92" s="45">
        <f>F92*H9</f>
        <v>3.1920000000000006</v>
      </c>
      <c r="H92" s="46"/>
      <c r="I92" s="11">
        <f t="shared" si="5"/>
        <v>3.830400000000001</v>
      </c>
    </row>
    <row r="93" spans="1:9" ht="18.75" customHeight="1">
      <c r="A93" s="34"/>
      <c r="B93" s="59" t="s">
        <v>80</v>
      </c>
      <c r="C93" s="60"/>
      <c r="D93" s="61"/>
      <c r="E93" s="51"/>
      <c r="F93" s="10">
        <v>29.4</v>
      </c>
      <c r="G93" s="45">
        <f>F93*H9</f>
        <v>2.0580000000000003</v>
      </c>
      <c r="H93" s="46"/>
      <c r="I93" s="11">
        <f t="shared" si="5"/>
        <v>2.4696000000000002</v>
      </c>
    </row>
    <row r="94" spans="1:9" ht="15">
      <c r="A94" s="34"/>
      <c r="B94" s="59" t="s">
        <v>81</v>
      </c>
      <c r="C94" s="60"/>
      <c r="D94" s="61"/>
      <c r="E94" s="51"/>
      <c r="F94" s="10">
        <v>22.8</v>
      </c>
      <c r="G94" s="45">
        <f>F94*H9</f>
        <v>1.5960000000000003</v>
      </c>
      <c r="H94" s="46"/>
      <c r="I94" s="11">
        <f t="shared" si="5"/>
        <v>1.9152000000000005</v>
      </c>
    </row>
    <row r="95" spans="1:9" ht="15">
      <c r="A95" s="34"/>
      <c r="B95" s="59" t="s">
        <v>52</v>
      </c>
      <c r="C95" s="60"/>
      <c r="D95" s="61"/>
      <c r="E95" s="51"/>
      <c r="F95" s="10">
        <v>6.6</v>
      </c>
      <c r="G95" s="45">
        <f>F95*H9</f>
        <v>0.462</v>
      </c>
      <c r="H95" s="46"/>
      <c r="I95" s="11">
        <f t="shared" si="5"/>
        <v>0.5544</v>
      </c>
    </row>
    <row r="96" spans="1:9" ht="15">
      <c r="A96" s="33"/>
      <c r="B96" s="59" t="s">
        <v>82</v>
      </c>
      <c r="C96" s="60"/>
      <c r="D96" s="61"/>
      <c r="E96" s="28"/>
      <c r="F96" s="10">
        <v>4.2</v>
      </c>
      <c r="G96" s="45">
        <f>F96*H9</f>
        <v>0.29400000000000004</v>
      </c>
      <c r="H96" s="46"/>
      <c r="I96" s="11">
        <f t="shared" si="5"/>
        <v>0.35280000000000006</v>
      </c>
    </row>
    <row r="97" spans="1:9" ht="16.5" customHeight="1">
      <c r="A97" s="32" t="s">
        <v>83</v>
      </c>
      <c r="B97" s="59" t="s">
        <v>84</v>
      </c>
      <c r="C97" s="60"/>
      <c r="D97" s="61"/>
      <c r="E97" s="10" t="s">
        <v>15</v>
      </c>
      <c r="F97" s="10">
        <v>5.4</v>
      </c>
      <c r="G97" s="45">
        <f>F97*H9</f>
        <v>0.37800000000000006</v>
      </c>
      <c r="H97" s="46"/>
      <c r="I97" s="11">
        <f t="shared" si="5"/>
        <v>0.45360000000000006</v>
      </c>
    </row>
    <row r="98" spans="1:9" ht="15">
      <c r="A98" s="34"/>
      <c r="B98" s="59" t="s">
        <v>4</v>
      </c>
      <c r="C98" s="60"/>
      <c r="D98" s="61"/>
      <c r="E98" s="10" t="s">
        <v>16</v>
      </c>
      <c r="F98" s="10">
        <v>13.8</v>
      </c>
      <c r="G98" s="45">
        <f>F98*H9</f>
        <v>0.9660000000000002</v>
      </c>
      <c r="H98" s="46"/>
      <c r="I98" s="11">
        <f t="shared" si="5"/>
        <v>1.1592000000000002</v>
      </c>
    </row>
    <row r="99" spans="1:9" ht="15">
      <c r="A99" s="33"/>
      <c r="B99" s="59" t="s">
        <v>5</v>
      </c>
      <c r="C99" s="60"/>
      <c r="D99" s="61"/>
      <c r="E99" s="12"/>
      <c r="F99" s="10">
        <v>24</v>
      </c>
      <c r="G99" s="45">
        <f>F99*H9</f>
        <v>1.6800000000000002</v>
      </c>
      <c r="H99" s="46"/>
      <c r="I99" s="11">
        <f t="shared" si="5"/>
        <v>2.016</v>
      </c>
    </row>
    <row r="100" spans="1:9" ht="18" customHeight="1">
      <c r="A100" s="52" t="s">
        <v>122</v>
      </c>
      <c r="B100" s="53"/>
      <c r="C100" s="53"/>
      <c r="D100" s="53"/>
      <c r="E100" s="53"/>
      <c r="F100" s="53"/>
      <c r="G100" s="53"/>
      <c r="H100" s="54"/>
      <c r="I100" s="55"/>
    </row>
    <row r="101" spans="1:9" ht="15" customHeight="1">
      <c r="A101" s="56" t="s">
        <v>118</v>
      </c>
      <c r="B101" s="57"/>
      <c r="C101" s="57"/>
      <c r="D101" s="58"/>
      <c r="E101" s="10" t="s">
        <v>85</v>
      </c>
      <c r="F101" s="10">
        <v>50.8</v>
      </c>
      <c r="G101" s="45">
        <f>F101*H9</f>
        <v>3.556</v>
      </c>
      <c r="H101" s="46"/>
      <c r="I101" s="11">
        <f>(G101*20%)+G101</f>
        <v>4.2672</v>
      </c>
    </row>
    <row r="102" spans="1:9" ht="15.75" customHeight="1">
      <c r="A102" s="56" t="s">
        <v>119</v>
      </c>
      <c r="B102" s="57"/>
      <c r="C102" s="57"/>
      <c r="D102" s="58"/>
      <c r="E102" s="10" t="s">
        <v>6</v>
      </c>
      <c r="F102" s="10">
        <v>9.24</v>
      </c>
      <c r="G102" s="45">
        <f>F102*H9</f>
        <v>0.6468</v>
      </c>
      <c r="H102" s="46"/>
      <c r="I102" s="11">
        <f aca="true" t="shared" si="6" ref="I102:I108">(G102*20%)+G102</f>
        <v>0.7761600000000001</v>
      </c>
    </row>
    <row r="103" spans="1:9" ht="15">
      <c r="A103" s="56" t="s">
        <v>120</v>
      </c>
      <c r="B103" s="57"/>
      <c r="C103" s="57"/>
      <c r="D103" s="58"/>
      <c r="E103" s="10" t="s">
        <v>6</v>
      </c>
      <c r="F103" s="10">
        <v>47.4</v>
      </c>
      <c r="G103" s="45">
        <f>F103*H9</f>
        <v>3.318</v>
      </c>
      <c r="H103" s="46"/>
      <c r="I103" s="11">
        <f t="shared" si="6"/>
        <v>3.9816000000000003</v>
      </c>
    </row>
    <row r="104" spans="1:9" ht="18" customHeight="1">
      <c r="A104" s="32" t="s">
        <v>121</v>
      </c>
      <c r="B104" s="59" t="s">
        <v>86</v>
      </c>
      <c r="C104" s="60"/>
      <c r="D104" s="61"/>
      <c r="E104" s="27" t="s">
        <v>85</v>
      </c>
      <c r="F104" s="10">
        <v>3.36</v>
      </c>
      <c r="G104" s="45">
        <f>F104*H9</f>
        <v>0.23520000000000002</v>
      </c>
      <c r="H104" s="46"/>
      <c r="I104" s="11">
        <f t="shared" si="6"/>
        <v>0.28224000000000005</v>
      </c>
    </row>
    <row r="105" spans="1:9" ht="21.75" customHeight="1">
      <c r="A105" s="33"/>
      <c r="B105" s="59" t="s">
        <v>87</v>
      </c>
      <c r="C105" s="60"/>
      <c r="D105" s="61"/>
      <c r="E105" s="28"/>
      <c r="F105" s="10">
        <v>4.2</v>
      </c>
      <c r="G105" s="45">
        <f>F105*H9</f>
        <v>0.29400000000000004</v>
      </c>
      <c r="H105" s="46"/>
      <c r="I105" s="11">
        <f t="shared" si="6"/>
        <v>0.35280000000000006</v>
      </c>
    </row>
    <row r="106" spans="1:9" ht="16.5" customHeight="1">
      <c r="A106" s="56" t="s">
        <v>123</v>
      </c>
      <c r="B106" s="57"/>
      <c r="C106" s="57"/>
      <c r="D106" s="58"/>
      <c r="E106" s="10" t="s">
        <v>150</v>
      </c>
      <c r="F106" s="10">
        <v>4.2</v>
      </c>
      <c r="G106" s="45">
        <f>F106*H9</f>
        <v>0.29400000000000004</v>
      </c>
      <c r="H106" s="46"/>
      <c r="I106" s="11">
        <f t="shared" si="6"/>
        <v>0.35280000000000006</v>
      </c>
    </row>
    <row r="107" spans="1:9" ht="15.75" customHeight="1">
      <c r="A107" s="32" t="s">
        <v>124</v>
      </c>
      <c r="B107" s="59" t="s">
        <v>88</v>
      </c>
      <c r="C107" s="60"/>
      <c r="D107" s="61"/>
      <c r="E107" s="27" t="s">
        <v>6</v>
      </c>
      <c r="F107" s="10">
        <v>3.24</v>
      </c>
      <c r="G107" s="45">
        <f>F107*H9</f>
        <v>0.22680000000000003</v>
      </c>
      <c r="H107" s="46"/>
      <c r="I107" s="11">
        <f t="shared" si="6"/>
        <v>0.27216000000000007</v>
      </c>
    </row>
    <row r="108" spans="1:9" ht="15">
      <c r="A108" s="33"/>
      <c r="B108" s="59" t="s">
        <v>89</v>
      </c>
      <c r="C108" s="60"/>
      <c r="D108" s="61"/>
      <c r="E108" s="28"/>
      <c r="F108" s="10">
        <v>5.04</v>
      </c>
      <c r="G108" s="45">
        <f>F108*H9</f>
        <v>0.35280000000000006</v>
      </c>
      <c r="H108" s="46"/>
      <c r="I108" s="11">
        <f t="shared" si="6"/>
        <v>0.42336000000000007</v>
      </c>
    </row>
    <row r="109" spans="1:9" ht="15">
      <c r="A109" s="74" t="s">
        <v>125</v>
      </c>
      <c r="B109" s="75"/>
      <c r="C109" s="75"/>
      <c r="D109" s="75"/>
      <c r="E109" s="75"/>
      <c r="F109" s="75"/>
      <c r="G109" s="75"/>
      <c r="H109" s="49"/>
      <c r="I109" s="50"/>
    </row>
    <row r="110" spans="1:9" ht="20.25" customHeight="1">
      <c r="A110" s="56" t="s">
        <v>126</v>
      </c>
      <c r="B110" s="57"/>
      <c r="C110" s="57"/>
      <c r="D110" s="58"/>
      <c r="E110" s="10" t="s">
        <v>6</v>
      </c>
      <c r="F110" s="10">
        <v>12</v>
      </c>
      <c r="G110" s="45">
        <f>F110*H9</f>
        <v>0.8400000000000001</v>
      </c>
      <c r="H110" s="46"/>
      <c r="I110" s="11">
        <f>(G110*20%)+G110</f>
        <v>1.008</v>
      </c>
    </row>
    <row r="111" spans="1:9" ht="15">
      <c r="A111" s="74" t="s">
        <v>127</v>
      </c>
      <c r="B111" s="105"/>
      <c r="C111" s="105"/>
      <c r="D111" s="106"/>
      <c r="E111" s="49"/>
      <c r="F111" s="49"/>
      <c r="G111" s="49"/>
      <c r="H111" s="49"/>
      <c r="I111" s="50"/>
    </row>
    <row r="112" spans="1:9" ht="36.75" customHeight="1">
      <c r="A112" s="43" t="s">
        <v>156</v>
      </c>
      <c r="B112" s="101"/>
      <c r="C112" s="101"/>
      <c r="D112" s="101"/>
      <c r="E112" s="19" t="s">
        <v>154</v>
      </c>
      <c r="F112" s="14">
        <v>49.2</v>
      </c>
      <c r="G112" s="22">
        <f>F112*H9</f>
        <v>3.4440000000000004</v>
      </c>
      <c r="H112" s="23"/>
      <c r="I112" s="14">
        <f>(G112*20%)+G112</f>
        <v>4.1328000000000005</v>
      </c>
    </row>
    <row r="113" spans="1:9" ht="36" customHeight="1">
      <c r="A113" s="43" t="s">
        <v>157</v>
      </c>
      <c r="B113" s="44"/>
      <c r="C113" s="44"/>
      <c r="D113" s="44"/>
      <c r="E113" s="39" t="s">
        <v>154</v>
      </c>
      <c r="F113" s="42">
        <v>120</v>
      </c>
      <c r="G113" s="35">
        <f>F113*H9</f>
        <v>8.4</v>
      </c>
      <c r="H113" s="36"/>
      <c r="I113" s="42">
        <f>(G113*20%)+G113</f>
        <v>10.08</v>
      </c>
    </row>
    <row r="114" spans="1:9" ht="36" customHeight="1" hidden="1">
      <c r="A114" s="44"/>
      <c r="B114" s="44"/>
      <c r="C114" s="44"/>
      <c r="D114" s="44"/>
      <c r="E114" s="41"/>
      <c r="F114" s="42"/>
      <c r="G114" s="37"/>
      <c r="H114" s="38"/>
      <c r="I114" s="42"/>
    </row>
    <row r="115" spans="1:9" ht="30" customHeight="1">
      <c r="A115" s="43" t="s">
        <v>158</v>
      </c>
      <c r="B115" s="44"/>
      <c r="C115" s="44"/>
      <c r="D115" s="44"/>
      <c r="E115" s="14" t="s">
        <v>132</v>
      </c>
      <c r="F115" s="14">
        <v>27</v>
      </c>
      <c r="G115" s="22">
        <f>F115*H9</f>
        <v>1.8900000000000001</v>
      </c>
      <c r="H115" s="23"/>
      <c r="I115" s="14">
        <f>(G115*20%)+G115</f>
        <v>2.2680000000000002</v>
      </c>
    </row>
    <row r="116" spans="1:9" ht="20.25" customHeight="1">
      <c r="A116" s="43" t="s">
        <v>159</v>
      </c>
      <c r="B116" s="44"/>
      <c r="C116" s="44"/>
      <c r="D116" s="44"/>
      <c r="E116" s="39" t="s">
        <v>132</v>
      </c>
      <c r="F116" s="42">
        <v>32.4</v>
      </c>
      <c r="G116" s="35">
        <f>F116*H9</f>
        <v>2.2680000000000002</v>
      </c>
      <c r="H116" s="36"/>
      <c r="I116" s="42">
        <f>(G116*20%)+G116</f>
        <v>2.7216000000000005</v>
      </c>
    </row>
    <row r="117" spans="1:9" ht="5.25" customHeight="1">
      <c r="A117" s="44"/>
      <c r="B117" s="44"/>
      <c r="C117" s="44"/>
      <c r="D117" s="44"/>
      <c r="E117" s="41"/>
      <c r="F117" s="42"/>
      <c r="G117" s="37"/>
      <c r="H117" s="38"/>
      <c r="I117" s="42"/>
    </row>
    <row r="118" spans="1:9" ht="15.75" customHeight="1">
      <c r="A118" s="43" t="s">
        <v>160</v>
      </c>
      <c r="B118" s="44"/>
      <c r="C118" s="44"/>
      <c r="D118" s="44"/>
      <c r="E118" s="14" t="s">
        <v>133</v>
      </c>
      <c r="F118" s="14">
        <v>69</v>
      </c>
      <c r="G118" s="22">
        <f>F118*H9</f>
        <v>4.83</v>
      </c>
      <c r="H118" s="23"/>
      <c r="I118" s="14">
        <f>(G118*20%)+G118</f>
        <v>5.796</v>
      </c>
    </row>
    <row r="119" spans="1:9" ht="18.75" customHeight="1">
      <c r="A119" s="43" t="s">
        <v>161</v>
      </c>
      <c r="B119" s="44"/>
      <c r="C119" s="44"/>
      <c r="D119" s="44"/>
      <c r="E119" s="14" t="s">
        <v>134</v>
      </c>
      <c r="F119" s="14">
        <v>186</v>
      </c>
      <c r="G119" s="22">
        <f>F119*H9</f>
        <v>13.020000000000001</v>
      </c>
      <c r="H119" s="23"/>
      <c r="I119" s="14">
        <f>(G119*20%)+G119</f>
        <v>15.624000000000002</v>
      </c>
    </row>
    <row r="120" spans="1:9" ht="31.5" customHeight="1">
      <c r="A120" s="43" t="s">
        <v>162</v>
      </c>
      <c r="B120" s="44"/>
      <c r="C120" s="44"/>
      <c r="D120" s="44"/>
      <c r="E120" s="14" t="s">
        <v>133</v>
      </c>
      <c r="F120" s="14">
        <v>30</v>
      </c>
      <c r="G120" s="22">
        <f>F120*H9</f>
        <v>2.1</v>
      </c>
      <c r="H120" s="23"/>
      <c r="I120" s="14">
        <f>(G120*20%)+G120</f>
        <v>2.52</v>
      </c>
    </row>
    <row r="121" spans="1:9" ht="15" customHeight="1">
      <c r="A121" s="43" t="s">
        <v>163</v>
      </c>
      <c r="B121" s="44"/>
      <c r="C121" s="44"/>
      <c r="D121" s="44"/>
      <c r="E121" s="39" t="s">
        <v>134</v>
      </c>
      <c r="F121" s="42">
        <v>34.8</v>
      </c>
      <c r="G121" s="35">
        <f>F121*H9</f>
        <v>2.436</v>
      </c>
      <c r="H121" s="36"/>
      <c r="I121" s="39">
        <f>(G121*20%)+G121</f>
        <v>2.9232</v>
      </c>
    </row>
    <row r="122" spans="1:9" ht="15">
      <c r="A122" s="44"/>
      <c r="B122" s="44"/>
      <c r="C122" s="44"/>
      <c r="D122" s="44"/>
      <c r="E122" s="41"/>
      <c r="F122" s="42"/>
      <c r="G122" s="37"/>
      <c r="H122" s="38"/>
      <c r="I122" s="41"/>
    </row>
    <row r="123" spans="1:9" ht="21.75" customHeight="1">
      <c r="A123" s="43" t="s">
        <v>164</v>
      </c>
      <c r="B123" s="44"/>
      <c r="C123" s="44"/>
      <c r="D123" s="44"/>
      <c r="E123" s="14" t="s">
        <v>134</v>
      </c>
      <c r="F123" s="14">
        <v>72</v>
      </c>
      <c r="G123" s="22">
        <f>F123*H9</f>
        <v>5.040000000000001</v>
      </c>
      <c r="H123" s="23"/>
      <c r="I123" s="14">
        <f>(G123*20%)+G123</f>
        <v>6.048000000000001</v>
      </c>
    </row>
    <row r="124" spans="1:9" ht="22.5" customHeight="1">
      <c r="A124" s="43" t="s">
        <v>165</v>
      </c>
      <c r="B124" s="44"/>
      <c r="C124" s="44"/>
      <c r="D124" s="44"/>
      <c r="E124" s="39" t="s">
        <v>134</v>
      </c>
      <c r="F124" s="42">
        <v>156</v>
      </c>
      <c r="G124" s="35">
        <f>F124*H9</f>
        <v>10.920000000000002</v>
      </c>
      <c r="H124" s="36"/>
      <c r="I124" s="39">
        <f>(G124*20%)+G124</f>
        <v>13.104000000000003</v>
      </c>
    </row>
    <row r="125" spans="1:9" ht="13.5" customHeight="1">
      <c r="A125" s="44"/>
      <c r="B125" s="44"/>
      <c r="C125" s="44"/>
      <c r="D125" s="44"/>
      <c r="E125" s="41"/>
      <c r="F125" s="42"/>
      <c r="G125" s="37"/>
      <c r="H125" s="38"/>
      <c r="I125" s="41"/>
    </row>
    <row r="126" spans="1:9" ht="15" customHeight="1">
      <c r="A126" s="43" t="s">
        <v>166</v>
      </c>
      <c r="B126" s="44"/>
      <c r="C126" s="44"/>
      <c r="D126" s="44"/>
      <c r="E126" s="39" t="s">
        <v>134</v>
      </c>
      <c r="F126" s="42">
        <v>168</v>
      </c>
      <c r="G126" s="35">
        <f>F126*H9</f>
        <v>11.760000000000002</v>
      </c>
      <c r="H126" s="36"/>
      <c r="I126" s="39">
        <f>(G126*20%)+G126</f>
        <v>14.112000000000002</v>
      </c>
    </row>
    <row r="127" spans="1:9" ht="15">
      <c r="A127" s="44"/>
      <c r="B127" s="44"/>
      <c r="C127" s="44"/>
      <c r="D127" s="44"/>
      <c r="E127" s="41"/>
      <c r="F127" s="42"/>
      <c r="G127" s="37"/>
      <c r="H127" s="38"/>
      <c r="I127" s="41"/>
    </row>
    <row r="128" spans="1:9" ht="15" customHeight="1">
      <c r="A128" s="43" t="s">
        <v>167</v>
      </c>
      <c r="B128" s="44"/>
      <c r="C128" s="95" t="s">
        <v>135</v>
      </c>
      <c r="D128" s="96"/>
      <c r="E128" s="39" t="s">
        <v>131</v>
      </c>
      <c r="F128" s="42">
        <v>58.8</v>
      </c>
      <c r="G128" s="35">
        <f>F128*H9</f>
        <v>4.1160000000000005</v>
      </c>
      <c r="H128" s="36"/>
      <c r="I128" s="39">
        <f>(G128*20%)+G128</f>
        <v>4.9392000000000005</v>
      </c>
    </row>
    <row r="129" spans="1:9" ht="3.75" customHeight="1">
      <c r="A129" s="44"/>
      <c r="B129" s="44"/>
      <c r="C129" s="97"/>
      <c r="D129" s="98"/>
      <c r="E129" s="40"/>
      <c r="F129" s="42"/>
      <c r="G129" s="72"/>
      <c r="H129" s="73"/>
      <c r="I129" s="40"/>
    </row>
    <row r="130" spans="1:9" ht="15" customHeight="1" hidden="1">
      <c r="A130" s="44"/>
      <c r="B130" s="44"/>
      <c r="C130" s="97"/>
      <c r="D130" s="98"/>
      <c r="E130" s="40"/>
      <c r="F130" s="42"/>
      <c r="G130" s="72"/>
      <c r="H130" s="73"/>
      <c r="I130" s="40"/>
    </row>
    <row r="131" spans="1:9" ht="15" customHeight="1" hidden="1">
      <c r="A131" s="44"/>
      <c r="B131" s="44"/>
      <c r="C131" s="97"/>
      <c r="D131" s="98"/>
      <c r="E131" s="40"/>
      <c r="F131" s="42"/>
      <c r="G131" s="72"/>
      <c r="H131" s="73"/>
      <c r="I131" s="40"/>
    </row>
    <row r="132" spans="1:9" ht="15" customHeight="1" hidden="1">
      <c r="A132" s="44"/>
      <c r="B132" s="44"/>
      <c r="C132" s="99"/>
      <c r="D132" s="100"/>
      <c r="E132" s="41"/>
      <c r="F132" s="42"/>
      <c r="G132" s="37"/>
      <c r="H132" s="38"/>
      <c r="I132" s="41"/>
    </row>
    <row r="133" spans="1:9" ht="15">
      <c r="A133" s="44"/>
      <c r="B133" s="44"/>
      <c r="C133" s="94" t="s">
        <v>136</v>
      </c>
      <c r="D133" s="94"/>
      <c r="E133" s="39" t="s">
        <v>134</v>
      </c>
      <c r="F133" s="42">
        <v>43.8</v>
      </c>
      <c r="G133" s="35">
        <f>F133*H9</f>
        <v>3.0660000000000003</v>
      </c>
      <c r="H133" s="36"/>
      <c r="I133" s="42">
        <f>(G133*20%)+G133</f>
        <v>3.6792000000000002</v>
      </c>
    </row>
    <row r="134" spans="1:9" ht="3.75" customHeight="1">
      <c r="A134" s="44"/>
      <c r="B134" s="44"/>
      <c r="C134" s="94"/>
      <c r="D134" s="94"/>
      <c r="E134" s="41"/>
      <c r="F134" s="42"/>
      <c r="G134" s="37"/>
      <c r="H134" s="38"/>
      <c r="I134" s="42"/>
    </row>
    <row r="135" spans="1:9" ht="15.75" customHeight="1">
      <c r="A135" s="44"/>
      <c r="B135" s="44"/>
      <c r="C135" s="95" t="s">
        <v>137</v>
      </c>
      <c r="D135" s="96"/>
      <c r="E135" s="39" t="s">
        <v>131</v>
      </c>
      <c r="F135" s="42">
        <v>75</v>
      </c>
      <c r="G135" s="35">
        <f>F135*H9</f>
        <v>5.250000000000001</v>
      </c>
      <c r="H135" s="36"/>
      <c r="I135" s="42">
        <f>(G135*20%)+G135</f>
        <v>6.300000000000001</v>
      </c>
    </row>
    <row r="136" spans="1:9" ht="1.5" customHeight="1">
      <c r="A136" s="44"/>
      <c r="B136" s="44"/>
      <c r="C136" s="99"/>
      <c r="D136" s="100"/>
      <c r="E136" s="41"/>
      <c r="F136" s="42"/>
      <c r="G136" s="37"/>
      <c r="H136" s="38"/>
      <c r="I136" s="42"/>
    </row>
    <row r="137" spans="1:9" ht="15">
      <c r="A137" s="44"/>
      <c r="B137" s="44"/>
      <c r="C137" s="95" t="s">
        <v>138</v>
      </c>
      <c r="D137" s="102"/>
      <c r="E137" s="39" t="s">
        <v>134</v>
      </c>
      <c r="F137" s="42">
        <v>54</v>
      </c>
      <c r="G137" s="35">
        <f>F137*H9</f>
        <v>3.7800000000000002</v>
      </c>
      <c r="H137" s="36"/>
      <c r="I137" s="42">
        <f>(G137*20%)+G137</f>
        <v>4.5360000000000005</v>
      </c>
    </row>
    <row r="138" spans="1:9" ht="15" customHeight="1" hidden="1">
      <c r="A138" s="44"/>
      <c r="B138" s="44"/>
      <c r="C138" s="103"/>
      <c r="D138" s="104"/>
      <c r="E138" s="41"/>
      <c r="F138" s="42"/>
      <c r="G138" s="37"/>
      <c r="H138" s="38"/>
      <c r="I138" s="42"/>
    </row>
    <row r="139" spans="1:9" ht="15" customHeight="1">
      <c r="A139" s="44"/>
      <c r="B139" s="44"/>
      <c r="C139" s="43" t="s">
        <v>139</v>
      </c>
      <c r="D139" s="43"/>
      <c r="E139" s="39" t="s">
        <v>131</v>
      </c>
      <c r="F139" s="42">
        <v>102</v>
      </c>
      <c r="G139" s="35">
        <f>F139*H9</f>
        <v>7.140000000000001</v>
      </c>
      <c r="H139" s="36"/>
      <c r="I139" s="42">
        <f>(G139*20%)+G139</f>
        <v>8.568000000000001</v>
      </c>
    </row>
    <row r="140" spans="1:9" ht="0.75" customHeight="1">
      <c r="A140" s="44"/>
      <c r="B140" s="44"/>
      <c r="C140" s="43"/>
      <c r="D140" s="43"/>
      <c r="E140" s="41"/>
      <c r="F140" s="42"/>
      <c r="G140" s="37"/>
      <c r="H140" s="38"/>
      <c r="I140" s="42"/>
    </row>
    <row r="141" spans="1:9" ht="73.5" customHeight="1">
      <c r="A141" s="44"/>
      <c r="B141" s="44"/>
      <c r="C141" s="43" t="s">
        <v>140</v>
      </c>
      <c r="D141" s="43"/>
      <c r="E141" s="14" t="s">
        <v>134</v>
      </c>
      <c r="F141" s="14">
        <v>132</v>
      </c>
      <c r="G141" s="22">
        <f>F141*H9</f>
        <v>9.24</v>
      </c>
      <c r="H141" s="23"/>
      <c r="I141" s="14">
        <f aca="true" t="shared" si="7" ref="I141:I149">(G141*20%)+G141</f>
        <v>11.088000000000001</v>
      </c>
    </row>
    <row r="142" spans="1:9" ht="32.25" customHeight="1">
      <c r="A142" s="43" t="s">
        <v>168</v>
      </c>
      <c r="B142" s="44"/>
      <c r="C142" s="44"/>
      <c r="D142" s="44"/>
      <c r="E142" s="14" t="s">
        <v>134</v>
      </c>
      <c r="F142" s="14">
        <v>57</v>
      </c>
      <c r="G142" s="22">
        <f>F142*H9</f>
        <v>3.99</v>
      </c>
      <c r="H142" s="23"/>
      <c r="I142" s="14">
        <f t="shared" si="7"/>
        <v>4.788</v>
      </c>
    </row>
    <row r="143" spans="1:9" ht="15.75" customHeight="1">
      <c r="A143" s="43" t="s">
        <v>169</v>
      </c>
      <c r="B143" s="44"/>
      <c r="C143" s="44"/>
      <c r="D143" s="44"/>
      <c r="E143" s="14" t="s">
        <v>134</v>
      </c>
      <c r="F143" s="14">
        <v>33</v>
      </c>
      <c r="G143" s="22">
        <f>F143*H9</f>
        <v>2.31</v>
      </c>
      <c r="H143" s="23"/>
      <c r="I143" s="14">
        <f t="shared" si="7"/>
        <v>2.7720000000000002</v>
      </c>
    </row>
    <row r="144" spans="1:9" ht="19.5" customHeight="1">
      <c r="A144" s="43" t="s">
        <v>170</v>
      </c>
      <c r="B144" s="44"/>
      <c r="C144" s="44"/>
      <c r="D144" s="44"/>
      <c r="E144" s="14" t="s">
        <v>134</v>
      </c>
      <c r="F144" s="14">
        <v>81</v>
      </c>
      <c r="G144" s="22">
        <f>H9*F144</f>
        <v>5.670000000000001</v>
      </c>
      <c r="H144" s="23"/>
      <c r="I144" s="14">
        <f t="shared" si="7"/>
        <v>6.804000000000001</v>
      </c>
    </row>
    <row r="145" spans="1:9" ht="17.25" customHeight="1">
      <c r="A145" s="43" t="s">
        <v>171</v>
      </c>
      <c r="B145" s="44"/>
      <c r="C145" s="44"/>
      <c r="D145" s="44"/>
      <c r="E145" s="14" t="s">
        <v>132</v>
      </c>
      <c r="F145" s="14">
        <v>37.2</v>
      </c>
      <c r="G145" s="22">
        <f>F145*H9</f>
        <v>2.6040000000000005</v>
      </c>
      <c r="H145" s="23"/>
      <c r="I145" s="14">
        <f t="shared" si="7"/>
        <v>3.1248000000000005</v>
      </c>
    </row>
    <row r="146" spans="1:9" ht="30.75" customHeight="1">
      <c r="A146" s="43" t="s">
        <v>172</v>
      </c>
      <c r="B146" s="44"/>
      <c r="C146" s="44"/>
      <c r="D146" s="44"/>
      <c r="E146" s="14" t="s">
        <v>141</v>
      </c>
      <c r="F146" s="14">
        <v>49.2</v>
      </c>
      <c r="G146" s="22">
        <f>F146*H9</f>
        <v>3.4440000000000004</v>
      </c>
      <c r="H146" s="23"/>
      <c r="I146" s="14">
        <f t="shared" si="7"/>
        <v>4.1328000000000005</v>
      </c>
    </row>
    <row r="147" spans="1:9" ht="15.75" customHeight="1">
      <c r="A147" s="43" t="s">
        <v>173</v>
      </c>
      <c r="B147" s="44"/>
      <c r="C147" s="44"/>
      <c r="D147" s="44"/>
      <c r="E147" s="14" t="s">
        <v>142</v>
      </c>
      <c r="F147" s="14">
        <v>7.8</v>
      </c>
      <c r="G147" s="22">
        <f>F147*H9</f>
        <v>0.546</v>
      </c>
      <c r="H147" s="23"/>
      <c r="I147" s="14">
        <f t="shared" si="7"/>
        <v>0.6552</v>
      </c>
    </row>
    <row r="148" spans="1:9" ht="33" customHeight="1">
      <c r="A148" s="43" t="s">
        <v>174</v>
      </c>
      <c r="B148" s="44"/>
      <c r="C148" s="44"/>
      <c r="D148" s="44"/>
      <c r="E148" s="14" t="s">
        <v>142</v>
      </c>
      <c r="F148" s="14">
        <v>13.2</v>
      </c>
      <c r="G148" s="22">
        <f>F148*H9</f>
        <v>0.924</v>
      </c>
      <c r="H148" s="23"/>
      <c r="I148" s="14">
        <f t="shared" si="7"/>
        <v>1.1088</v>
      </c>
    </row>
    <row r="149" spans="1:9" ht="15" customHeight="1">
      <c r="A149" s="43" t="s">
        <v>175</v>
      </c>
      <c r="B149" s="44"/>
      <c r="C149" s="44"/>
      <c r="D149" s="43" t="s">
        <v>143</v>
      </c>
      <c r="E149" s="39" t="s">
        <v>144</v>
      </c>
      <c r="F149" s="39">
        <v>45.6</v>
      </c>
      <c r="G149" s="35">
        <f>F149*H9</f>
        <v>3.1920000000000006</v>
      </c>
      <c r="H149" s="36"/>
      <c r="I149" s="42">
        <f t="shared" si="7"/>
        <v>3.830400000000001</v>
      </c>
    </row>
    <row r="150" spans="1:9" ht="6" customHeight="1">
      <c r="A150" s="44"/>
      <c r="B150" s="44"/>
      <c r="C150" s="44"/>
      <c r="D150" s="43"/>
      <c r="E150" s="40"/>
      <c r="F150" s="40"/>
      <c r="G150" s="72"/>
      <c r="H150" s="73"/>
      <c r="I150" s="42"/>
    </row>
    <row r="151" spans="1:9" ht="15" hidden="1">
      <c r="A151" s="44"/>
      <c r="B151" s="44"/>
      <c r="C151" s="44"/>
      <c r="D151" s="43"/>
      <c r="E151" s="40"/>
      <c r="F151" s="41"/>
      <c r="G151" s="37"/>
      <c r="H151" s="38"/>
      <c r="I151" s="42"/>
    </row>
    <row r="152" spans="1:9" ht="15">
      <c r="A152" s="44"/>
      <c r="B152" s="44"/>
      <c r="C152" s="44"/>
      <c r="D152" s="13" t="s">
        <v>145</v>
      </c>
      <c r="E152" s="40"/>
      <c r="F152" s="14">
        <v>60</v>
      </c>
      <c r="G152" s="22">
        <f>F152*H9</f>
        <v>4.2</v>
      </c>
      <c r="H152" s="23"/>
      <c r="I152" s="14">
        <f>(G152*20%)+G152</f>
        <v>5.04</v>
      </c>
    </row>
    <row r="153" spans="1:9" ht="15">
      <c r="A153" s="44"/>
      <c r="B153" s="44"/>
      <c r="C153" s="44"/>
      <c r="D153" s="13" t="s">
        <v>146</v>
      </c>
      <c r="E153" s="41"/>
      <c r="F153" s="14">
        <v>73.8</v>
      </c>
      <c r="G153" s="22">
        <f>F153*H9</f>
        <v>5.166</v>
      </c>
      <c r="H153" s="23"/>
      <c r="I153" s="14">
        <f>(G153*20%)+G153</f>
        <v>6.1992</v>
      </c>
    </row>
    <row r="154" spans="1:9" ht="31.5" customHeight="1">
      <c r="A154" s="43" t="s">
        <v>176</v>
      </c>
      <c r="B154" s="44"/>
      <c r="C154" s="44"/>
      <c r="D154" s="44"/>
      <c r="E154" s="14" t="s">
        <v>155</v>
      </c>
      <c r="F154" s="14">
        <v>28.2</v>
      </c>
      <c r="G154" s="22">
        <f>F154*H9</f>
        <v>1.9740000000000002</v>
      </c>
      <c r="H154" s="23"/>
      <c r="I154" s="14">
        <f aca="true" t="shared" si="8" ref="I154:I159">G154*20%+G154</f>
        <v>2.3688000000000002</v>
      </c>
    </row>
    <row r="155" spans="1:9" ht="28.5" customHeight="1">
      <c r="A155" s="43" t="s">
        <v>177</v>
      </c>
      <c r="B155" s="44"/>
      <c r="C155" s="44"/>
      <c r="D155" s="44"/>
      <c r="E155" s="14" t="s">
        <v>134</v>
      </c>
      <c r="F155" s="14">
        <v>33.6</v>
      </c>
      <c r="G155" s="22">
        <f>F155*H9</f>
        <v>2.3520000000000003</v>
      </c>
      <c r="H155" s="23"/>
      <c r="I155" s="14">
        <f t="shared" si="8"/>
        <v>2.8224000000000005</v>
      </c>
    </row>
    <row r="156" spans="1:9" ht="15.75" customHeight="1">
      <c r="A156" s="43" t="s">
        <v>178</v>
      </c>
      <c r="B156" s="44"/>
      <c r="C156" s="44"/>
      <c r="D156" s="44"/>
      <c r="E156" s="14" t="s">
        <v>134</v>
      </c>
      <c r="F156" s="14">
        <v>90</v>
      </c>
      <c r="G156" s="22">
        <f>F156*H9</f>
        <v>6.300000000000001</v>
      </c>
      <c r="H156" s="23"/>
      <c r="I156" s="14">
        <f t="shared" si="8"/>
        <v>7.5600000000000005</v>
      </c>
    </row>
    <row r="157" spans="1:9" ht="15.75" customHeight="1">
      <c r="A157" s="43" t="s">
        <v>181</v>
      </c>
      <c r="B157" s="44"/>
      <c r="C157" s="44"/>
      <c r="D157" s="44"/>
      <c r="E157" s="14" t="s">
        <v>134</v>
      </c>
      <c r="F157" s="14">
        <v>60</v>
      </c>
      <c r="G157" s="22">
        <f>H9*F157</f>
        <v>4.2</v>
      </c>
      <c r="H157" s="23"/>
      <c r="I157" s="14">
        <f t="shared" si="8"/>
        <v>5.04</v>
      </c>
    </row>
    <row r="158" spans="1:9" ht="15.75" customHeight="1">
      <c r="A158" s="43" t="s">
        <v>179</v>
      </c>
      <c r="B158" s="44"/>
      <c r="C158" s="44"/>
      <c r="D158" s="44"/>
      <c r="E158" s="14" t="s">
        <v>134</v>
      </c>
      <c r="F158" s="14">
        <v>225</v>
      </c>
      <c r="G158" s="22">
        <f>F158*H9</f>
        <v>15.750000000000002</v>
      </c>
      <c r="H158" s="23"/>
      <c r="I158" s="14">
        <f t="shared" si="8"/>
        <v>18.900000000000002</v>
      </c>
    </row>
    <row r="159" spans="1:9" ht="15.75" customHeight="1">
      <c r="A159" s="43" t="s">
        <v>180</v>
      </c>
      <c r="B159" s="44"/>
      <c r="C159" s="44"/>
      <c r="D159" s="44"/>
      <c r="E159" s="14" t="s">
        <v>134</v>
      </c>
      <c r="F159" s="14">
        <v>15</v>
      </c>
      <c r="G159" s="22">
        <f>F159*H9</f>
        <v>1.05</v>
      </c>
      <c r="H159" s="23"/>
      <c r="I159" s="14">
        <f t="shared" si="8"/>
        <v>1.26</v>
      </c>
    </row>
    <row r="160" spans="1:8" ht="15">
      <c r="A160" s="3"/>
      <c r="B160" s="3"/>
      <c r="C160" s="3"/>
      <c r="D160" s="3"/>
      <c r="E160" s="3"/>
      <c r="F160" s="3"/>
      <c r="G160" s="3"/>
      <c r="H160" s="3"/>
    </row>
    <row r="161" ht="13.5" customHeight="1"/>
    <row r="162" spans="1:6" ht="4.5" customHeight="1" hidden="1">
      <c r="A162" s="108" t="s">
        <v>188</v>
      </c>
      <c r="B162" s="109"/>
      <c r="C162" s="109"/>
      <c r="D162" s="18"/>
      <c r="E162" s="110" t="s">
        <v>189</v>
      </c>
      <c r="F162" s="110"/>
    </row>
    <row r="163" ht="15" hidden="1"/>
    <row r="164" ht="15" hidden="1"/>
  </sheetData>
  <sheetProtection/>
  <mergeCells count="340">
    <mergeCell ref="A162:C162"/>
    <mergeCell ref="E162:F162"/>
    <mergeCell ref="A38:F38"/>
    <mergeCell ref="E83:E90"/>
    <mergeCell ref="B87:D87"/>
    <mergeCell ref="B90:D90"/>
    <mergeCell ref="E79:E81"/>
    <mergeCell ref="A73:D73"/>
    <mergeCell ref="A74:D74"/>
    <mergeCell ref="B75:D75"/>
    <mergeCell ref="G41:H41"/>
    <mergeCell ref="G42:H42"/>
    <mergeCell ref="C39:D39"/>
    <mergeCell ref="C40:D40"/>
    <mergeCell ref="C41:D41"/>
    <mergeCell ref="C42:D42"/>
    <mergeCell ref="G159:H159"/>
    <mergeCell ref="G107:H107"/>
    <mergeCell ref="G108:H108"/>
    <mergeCell ref="G110:H110"/>
    <mergeCell ref="A111:I111"/>
    <mergeCell ref="A155:D155"/>
    <mergeCell ref="A156:D156"/>
    <mergeCell ref="F137:F138"/>
    <mergeCell ref="A144:D144"/>
    <mergeCell ref="A142:D142"/>
    <mergeCell ref="G106:H106"/>
    <mergeCell ref="G157:H157"/>
    <mergeCell ref="G158:H158"/>
    <mergeCell ref="G118:H118"/>
    <mergeCell ref="G121:H122"/>
    <mergeCell ref="G146:H146"/>
    <mergeCell ref="G147:H147"/>
    <mergeCell ref="G137:H138"/>
    <mergeCell ref="G142:H142"/>
    <mergeCell ref="G119:H119"/>
    <mergeCell ref="G97:H97"/>
    <mergeCell ref="G98:H98"/>
    <mergeCell ref="G99:H99"/>
    <mergeCell ref="G103:H103"/>
    <mergeCell ref="G104:H104"/>
    <mergeCell ref="G101:H101"/>
    <mergeCell ref="G102:H102"/>
    <mergeCell ref="A100:I100"/>
    <mergeCell ref="E104:E105"/>
    <mergeCell ref="G105:H105"/>
    <mergeCell ref="G89:H89"/>
    <mergeCell ref="G90:H90"/>
    <mergeCell ref="G91:H91"/>
    <mergeCell ref="G92:H92"/>
    <mergeCell ref="G93:H93"/>
    <mergeCell ref="G96:H96"/>
    <mergeCell ref="G94:H94"/>
    <mergeCell ref="G95:H95"/>
    <mergeCell ref="G81:H81"/>
    <mergeCell ref="G83:H83"/>
    <mergeCell ref="G84:H84"/>
    <mergeCell ref="G85:H85"/>
    <mergeCell ref="G86:H86"/>
    <mergeCell ref="G87:H87"/>
    <mergeCell ref="A82:I82"/>
    <mergeCell ref="B84:D84"/>
    <mergeCell ref="B85:D85"/>
    <mergeCell ref="B86:D86"/>
    <mergeCell ref="G88:H88"/>
    <mergeCell ref="B88:D88"/>
    <mergeCell ref="G75:H75"/>
    <mergeCell ref="G76:H76"/>
    <mergeCell ref="G77:H77"/>
    <mergeCell ref="G78:H78"/>
    <mergeCell ref="G79:H79"/>
    <mergeCell ref="G80:H80"/>
    <mergeCell ref="B79:D79"/>
    <mergeCell ref="B83:D83"/>
    <mergeCell ref="A158:D158"/>
    <mergeCell ref="A159:D159"/>
    <mergeCell ref="E133:E134"/>
    <mergeCell ref="C135:D136"/>
    <mergeCell ref="E135:E136"/>
    <mergeCell ref="C137:D138"/>
    <mergeCell ref="A148:D148"/>
    <mergeCell ref="A143:D143"/>
    <mergeCell ref="A145:D145"/>
    <mergeCell ref="C128:D132"/>
    <mergeCell ref="A157:D157"/>
    <mergeCell ref="B16:D16"/>
    <mergeCell ref="E18:E21"/>
    <mergeCell ref="E22:E23"/>
    <mergeCell ref="C18:D18"/>
    <mergeCell ref="C19:D19"/>
    <mergeCell ref="A112:D112"/>
    <mergeCell ref="B59:D59"/>
    <mergeCell ref="B27:D27"/>
    <mergeCell ref="I149:I151"/>
    <mergeCell ref="A149:C153"/>
    <mergeCell ref="A154:D154"/>
    <mergeCell ref="E149:E153"/>
    <mergeCell ref="F149:F151"/>
    <mergeCell ref="G149:H151"/>
    <mergeCell ref="G152:H152"/>
    <mergeCell ref="G153:H153"/>
    <mergeCell ref="D149:D151"/>
    <mergeCell ref="A10:D11"/>
    <mergeCell ref="A12:D12"/>
    <mergeCell ref="B20:D20"/>
    <mergeCell ref="B21:D21"/>
    <mergeCell ref="B17:D17"/>
    <mergeCell ref="A146:D146"/>
    <mergeCell ref="B80:D80"/>
    <mergeCell ref="A65:A68"/>
    <mergeCell ref="B89:D89"/>
    <mergeCell ref="C133:D134"/>
    <mergeCell ref="E15:E16"/>
    <mergeCell ref="A14:D14"/>
    <mergeCell ref="B15:D15"/>
    <mergeCell ref="B18:B19"/>
    <mergeCell ref="E24:E25"/>
    <mergeCell ref="E92:E96"/>
    <mergeCell ref="B63:D63"/>
    <mergeCell ref="A30:D30"/>
    <mergeCell ref="A31:D31"/>
    <mergeCell ref="A32:D32"/>
    <mergeCell ref="F139:F140"/>
    <mergeCell ref="A115:D115"/>
    <mergeCell ref="A116:D117"/>
    <mergeCell ref="E27:E28"/>
    <mergeCell ref="F121:F122"/>
    <mergeCell ref="B35:D35"/>
    <mergeCell ref="F126:F127"/>
    <mergeCell ref="A113:D114"/>
    <mergeCell ref="A60:D60"/>
    <mergeCell ref="B62:D62"/>
    <mergeCell ref="I133:I134"/>
    <mergeCell ref="F135:F136"/>
    <mergeCell ref="I135:I136"/>
    <mergeCell ref="A147:D147"/>
    <mergeCell ref="F124:F125"/>
    <mergeCell ref="I139:I140"/>
    <mergeCell ref="C141:D141"/>
    <mergeCell ref="E139:E140"/>
    <mergeCell ref="G141:H141"/>
    <mergeCell ref="G135:H136"/>
    <mergeCell ref="A126:D127"/>
    <mergeCell ref="A128:B141"/>
    <mergeCell ref="G116:H117"/>
    <mergeCell ref="G133:H134"/>
    <mergeCell ref="F128:F132"/>
    <mergeCell ref="F133:F134"/>
    <mergeCell ref="G123:H123"/>
    <mergeCell ref="G139:H140"/>
    <mergeCell ref="C139:D140"/>
    <mergeCell ref="A124:D125"/>
    <mergeCell ref="A118:D118"/>
    <mergeCell ref="A119:D119"/>
    <mergeCell ref="B93:D93"/>
    <mergeCell ref="B94:D94"/>
    <mergeCell ref="E35:E36"/>
    <mergeCell ref="E65:E68"/>
    <mergeCell ref="A64:D64"/>
    <mergeCell ref="B65:D65"/>
    <mergeCell ref="B66:D66"/>
    <mergeCell ref="A54:D54"/>
    <mergeCell ref="A121:D122"/>
    <mergeCell ref="A101:D101"/>
    <mergeCell ref="A102:D102"/>
    <mergeCell ref="A103:D103"/>
    <mergeCell ref="B104:D104"/>
    <mergeCell ref="I137:I138"/>
    <mergeCell ref="E137:E138"/>
    <mergeCell ref="G112:H112"/>
    <mergeCell ref="G113:H114"/>
    <mergeCell ref="G115:H115"/>
    <mergeCell ref="A120:D120"/>
    <mergeCell ref="A33:D33"/>
    <mergeCell ref="A34:D34"/>
    <mergeCell ref="B45:D45"/>
    <mergeCell ref="A46:D46"/>
    <mergeCell ref="B81:D81"/>
    <mergeCell ref="B36:D36"/>
    <mergeCell ref="B97:D97"/>
    <mergeCell ref="B56:D56"/>
    <mergeCell ref="B95:D95"/>
    <mergeCell ref="I116:I117"/>
    <mergeCell ref="B49:D49"/>
    <mergeCell ref="B50:D50"/>
    <mergeCell ref="E52:E53"/>
    <mergeCell ref="A51:D51"/>
    <mergeCell ref="B52:D52"/>
    <mergeCell ref="B96:D96"/>
    <mergeCell ref="E62:E63"/>
    <mergeCell ref="B53:D53"/>
    <mergeCell ref="B98:D98"/>
    <mergeCell ref="B25:D25"/>
    <mergeCell ref="A26:D26"/>
    <mergeCell ref="I113:I114"/>
    <mergeCell ref="B99:D99"/>
    <mergeCell ref="A107:A108"/>
    <mergeCell ref="E49:E50"/>
    <mergeCell ref="E55:E56"/>
    <mergeCell ref="B28:D28"/>
    <mergeCell ref="A29:D29"/>
    <mergeCell ref="A78:D78"/>
    <mergeCell ref="B55:D55"/>
    <mergeCell ref="A27:A28"/>
    <mergeCell ref="B47:D47"/>
    <mergeCell ref="B48:D48"/>
    <mergeCell ref="B22:D22"/>
    <mergeCell ref="A35:A36"/>
    <mergeCell ref="A44:A45"/>
    <mergeCell ref="A37:D37"/>
    <mergeCell ref="B23:D23"/>
    <mergeCell ref="B24:D24"/>
    <mergeCell ref="E107:E108"/>
    <mergeCell ref="B105:D105"/>
    <mergeCell ref="A106:D106"/>
    <mergeCell ref="B107:D107"/>
    <mergeCell ref="B108:D108"/>
    <mergeCell ref="A24:A25"/>
    <mergeCell ref="E44:E45"/>
    <mergeCell ref="A43:D43"/>
    <mergeCell ref="B44:D44"/>
    <mergeCell ref="E47:E48"/>
    <mergeCell ref="A91:D91"/>
    <mergeCell ref="I128:I132"/>
    <mergeCell ref="I121:I122"/>
    <mergeCell ref="I124:I125"/>
    <mergeCell ref="I126:I127"/>
    <mergeCell ref="G128:H132"/>
    <mergeCell ref="A92:A96"/>
    <mergeCell ref="A109:I109"/>
    <mergeCell ref="E126:E127"/>
    <mergeCell ref="E116:E117"/>
    <mergeCell ref="G48:H48"/>
    <mergeCell ref="A62:A63"/>
    <mergeCell ref="B68:D68"/>
    <mergeCell ref="A110:D110"/>
    <mergeCell ref="G25:H25"/>
    <mergeCell ref="G34:H34"/>
    <mergeCell ref="G26:H26"/>
    <mergeCell ref="G27:H27"/>
    <mergeCell ref="A52:A53"/>
    <mergeCell ref="B92:D92"/>
    <mergeCell ref="G10:I10"/>
    <mergeCell ref="G11:H11"/>
    <mergeCell ref="G12:H12"/>
    <mergeCell ref="G14:H14"/>
    <mergeCell ref="G15:H15"/>
    <mergeCell ref="G16:H16"/>
    <mergeCell ref="A13:I13"/>
    <mergeCell ref="A15:A23"/>
    <mergeCell ref="F10:F11"/>
    <mergeCell ref="E10:E11"/>
    <mergeCell ref="G17:H17"/>
    <mergeCell ref="G18:H18"/>
    <mergeCell ref="A47:A50"/>
    <mergeCell ref="G19:H19"/>
    <mergeCell ref="G20:H20"/>
    <mergeCell ref="G21:H21"/>
    <mergeCell ref="G22:H22"/>
    <mergeCell ref="G23:H23"/>
    <mergeCell ref="G24:H24"/>
    <mergeCell ref="G46:H46"/>
    <mergeCell ref="G47:H47"/>
    <mergeCell ref="G28:H28"/>
    <mergeCell ref="G29:H29"/>
    <mergeCell ref="G30:H30"/>
    <mergeCell ref="G31:H31"/>
    <mergeCell ref="G32:H32"/>
    <mergeCell ref="G33:H33"/>
    <mergeCell ref="G38:H38"/>
    <mergeCell ref="G39:H39"/>
    <mergeCell ref="G40:H40"/>
    <mergeCell ref="G54:H54"/>
    <mergeCell ref="G35:H35"/>
    <mergeCell ref="G36:H36"/>
    <mergeCell ref="A55:A56"/>
    <mergeCell ref="A57:A59"/>
    <mergeCell ref="B58:D58"/>
    <mergeCell ref="G37:H37"/>
    <mergeCell ref="G43:H43"/>
    <mergeCell ref="G44:H44"/>
    <mergeCell ref="G45:H45"/>
    <mergeCell ref="A77:D77"/>
    <mergeCell ref="B57:D57"/>
    <mergeCell ref="G67:H67"/>
    <mergeCell ref="B67:D67"/>
    <mergeCell ref="G57:H57"/>
    <mergeCell ref="G49:H49"/>
    <mergeCell ref="G50:H50"/>
    <mergeCell ref="G51:H51"/>
    <mergeCell ref="G52:H52"/>
    <mergeCell ref="G53:H53"/>
    <mergeCell ref="E57:E59"/>
    <mergeCell ref="A83:A90"/>
    <mergeCell ref="A72:I72"/>
    <mergeCell ref="A61:I61"/>
    <mergeCell ref="A69:D69"/>
    <mergeCell ref="A70:D70"/>
    <mergeCell ref="G74:H74"/>
    <mergeCell ref="G62:H62"/>
    <mergeCell ref="G68:H68"/>
    <mergeCell ref="B76:D76"/>
    <mergeCell ref="G73:H73"/>
    <mergeCell ref="G69:H69"/>
    <mergeCell ref="G70:H70"/>
    <mergeCell ref="G55:H55"/>
    <mergeCell ref="G56:H56"/>
    <mergeCell ref="G58:H58"/>
    <mergeCell ref="G59:H59"/>
    <mergeCell ref="G60:H60"/>
    <mergeCell ref="F113:F114"/>
    <mergeCell ref="F116:F117"/>
    <mergeCell ref="A123:D123"/>
    <mergeCell ref="G63:H63"/>
    <mergeCell ref="G64:H64"/>
    <mergeCell ref="A79:A81"/>
    <mergeCell ref="A75:A76"/>
    <mergeCell ref="G65:H65"/>
    <mergeCell ref="G66:H66"/>
    <mergeCell ref="A71:I71"/>
    <mergeCell ref="A104:A105"/>
    <mergeCell ref="A97:A99"/>
    <mergeCell ref="G126:H127"/>
    <mergeCell ref="G143:H143"/>
    <mergeCell ref="E128:E132"/>
    <mergeCell ref="G120:H120"/>
    <mergeCell ref="G124:H125"/>
    <mergeCell ref="E113:E114"/>
    <mergeCell ref="E121:E122"/>
    <mergeCell ref="E124:E125"/>
    <mergeCell ref="G156:H156"/>
    <mergeCell ref="A5:I7"/>
    <mergeCell ref="E75:E76"/>
    <mergeCell ref="A3:H4"/>
    <mergeCell ref="B2:F2"/>
    <mergeCell ref="G155:H155"/>
    <mergeCell ref="G148:H148"/>
    <mergeCell ref="G154:H154"/>
    <mergeCell ref="G144:H144"/>
    <mergeCell ref="G145:H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Admin</cp:lastModifiedBy>
  <cp:lastPrinted>2021-05-31T06:14:22Z</cp:lastPrinted>
  <dcterms:created xsi:type="dcterms:W3CDTF">2017-06-14T13:52:24Z</dcterms:created>
  <dcterms:modified xsi:type="dcterms:W3CDTF">2022-07-18T11:40:32Z</dcterms:modified>
  <cp:category/>
  <cp:version/>
  <cp:contentType/>
  <cp:contentStatus/>
</cp:coreProperties>
</file>